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<sst xmlns="http://schemas.openxmlformats.org/spreadsheetml/2006/main" count="171" uniqueCount="44">
  <si>
    <t>Ap.№</t>
  </si>
  <si>
    <t xml:space="preserve">Floor </t>
  </si>
  <si>
    <t>rooms</t>
  </si>
  <si>
    <t>Clean area sq.m.</t>
  </si>
  <si>
    <t>Total area sq.m.</t>
  </si>
  <si>
    <t xml:space="preserve">Description </t>
  </si>
  <si>
    <t>View</t>
  </si>
  <si>
    <t xml:space="preserve">Living Room / Kitchen, 1 Bedroom, Corridor, 1 Bathroom </t>
  </si>
  <si>
    <t>Ground</t>
  </si>
  <si>
    <t>Ap.3</t>
  </si>
  <si>
    <t>Ap.2</t>
  </si>
  <si>
    <t xml:space="preserve">House 1 </t>
  </si>
  <si>
    <t>Ap.4</t>
  </si>
  <si>
    <t>Ap.5</t>
  </si>
  <si>
    <t>Ap.6</t>
  </si>
  <si>
    <t xml:space="preserve">Ap.1                               </t>
  </si>
  <si>
    <t xml:space="preserve">House 2 </t>
  </si>
  <si>
    <t>Second</t>
  </si>
  <si>
    <t>First</t>
  </si>
  <si>
    <t>House 3</t>
  </si>
  <si>
    <t>House 4</t>
  </si>
  <si>
    <t>House 5</t>
  </si>
  <si>
    <t>Bedrooms</t>
  </si>
  <si>
    <t>Ap.7</t>
  </si>
  <si>
    <t>Ap.8</t>
  </si>
  <si>
    <t>Ap.9</t>
  </si>
  <si>
    <t>Living Room / Kitchen, 2 Bedrooms, Corridor, 2Bathrooms</t>
  </si>
  <si>
    <t xml:space="preserve">Living Room / Kitchen, 2 Bedrooms, Corridor, 2 Bathrooms </t>
  </si>
  <si>
    <t xml:space="preserve">Living Room / Kitchen, 2 Bedrooms, Corridor, 2Bathrooms </t>
  </si>
  <si>
    <t xml:space="preserve">Living Room / Kitchen, 2 Bedrooms, Corridor,2 Bathrooms </t>
  </si>
  <si>
    <t xml:space="preserve">Living Room / Kitchen,2 Bedrooms, Corridor,2 Bathrooms </t>
  </si>
  <si>
    <t xml:space="preserve">Living room /Kitchen, Corridor, 1 Bathroom </t>
  </si>
  <si>
    <t>Sea</t>
  </si>
  <si>
    <t>SOLD</t>
  </si>
  <si>
    <t>SOZOPOL BAY VIEW</t>
  </si>
  <si>
    <t>Garden</t>
  </si>
  <si>
    <t>sea</t>
  </si>
  <si>
    <t>Special discount  15%</t>
  </si>
  <si>
    <t>Common parts</t>
  </si>
  <si>
    <t>Ideal Parts</t>
  </si>
  <si>
    <t>Price per sq.m.at the moment</t>
  </si>
  <si>
    <t>New Price</t>
  </si>
  <si>
    <t>Status</t>
  </si>
  <si>
    <t xml:space="preserve">Price per sq.m 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</si>
</sst>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[$€-408]"/>
    <numFmt numFmtId="189" formatCode="[$€-2]\ #,##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88" fontId="10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2" fontId="9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16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88" fontId="1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88" fontId="9" fillId="33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88" fontId="10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2" max="2" width="7.140625" style="0" customWidth="1"/>
    <col min="3" max="3" width="7.28125" style="0" customWidth="1"/>
    <col min="6" max="6" width="9.00390625" style="0" customWidth="1"/>
    <col min="8" max="8" width="0.13671875" style="0" customWidth="1"/>
    <col min="10" max="10" width="26.7109375" style="0" customWidth="1"/>
    <col min="11" max="11" width="13.8515625" style="0" customWidth="1"/>
    <col min="12" max="12" width="13.00390625" style="0" hidden="1" customWidth="1"/>
    <col min="14" max="14" width="8.8515625" style="0" customWidth="1"/>
    <col min="15" max="15" width="8.00390625" style="0" customWidth="1"/>
    <col min="16" max="16" width="7.28125" style="0" customWidth="1"/>
    <col min="17" max="17" width="6.00390625" style="0" customWidth="1"/>
    <col min="18" max="18" width="7.00390625" style="0" customWidth="1"/>
  </cols>
  <sheetData>
    <row r="1" spans="1:16" ht="20.25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  <c r="P1" s="1"/>
    </row>
    <row r="2" spans="1:16" ht="55.5" customHeight="1">
      <c r="A2" s="98" t="s">
        <v>0</v>
      </c>
      <c r="B2" s="97" t="s">
        <v>1</v>
      </c>
      <c r="C2" s="3" t="s">
        <v>22</v>
      </c>
      <c r="D2" s="97" t="s">
        <v>3</v>
      </c>
      <c r="E2" s="3" t="s">
        <v>38</v>
      </c>
      <c r="F2" s="3" t="s">
        <v>39</v>
      </c>
      <c r="G2" s="97" t="s">
        <v>4</v>
      </c>
      <c r="H2" s="3" t="s">
        <v>40</v>
      </c>
      <c r="I2" s="3" t="s">
        <v>43</v>
      </c>
      <c r="J2" s="96" t="s">
        <v>5</v>
      </c>
      <c r="K2" s="80" t="s">
        <v>41</v>
      </c>
      <c r="L2" s="20" t="s">
        <v>37</v>
      </c>
      <c r="M2" s="97" t="s">
        <v>6</v>
      </c>
      <c r="N2" s="79" t="s">
        <v>42</v>
      </c>
      <c r="O2" s="4"/>
      <c r="P2" s="4"/>
    </row>
    <row r="3" spans="1:16" ht="12.75" hidden="1">
      <c r="A3" s="98"/>
      <c r="B3" s="97"/>
      <c r="C3" s="3" t="s">
        <v>2</v>
      </c>
      <c r="D3" s="97"/>
      <c r="E3" s="3"/>
      <c r="F3" s="3"/>
      <c r="G3" s="97"/>
      <c r="H3" s="3"/>
      <c r="I3" s="3"/>
      <c r="J3" s="96"/>
      <c r="K3" s="80"/>
      <c r="L3" s="80"/>
      <c r="M3" s="97"/>
      <c r="N3" s="46"/>
      <c r="O3" s="4"/>
      <c r="P3" s="4"/>
    </row>
    <row r="4" spans="1:16" ht="24" customHeight="1">
      <c r="A4" s="57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2"/>
      <c r="L4" s="62"/>
      <c r="M4" s="63"/>
      <c r="N4" s="64"/>
      <c r="O4" s="4"/>
      <c r="P4" s="4"/>
    </row>
    <row r="5" spans="1:16" ht="24" customHeight="1">
      <c r="A5" s="5" t="s">
        <v>15</v>
      </c>
      <c r="B5" s="6" t="s">
        <v>8</v>
      </c>
      <c r="C5" s="6">
        <v>2</v>
      </c>
      <c r="D5" s="6">
        <v>60.75</v>
      </c>
      <c r="E5" s="74">
        <f>G5-D5</f>
        <v>8.150000000000006</v>
      </c>
      <c r="F5" s="74">
        <f aca="true" t="shared" si="0" ref="F5:F13">E5/273.9*100</f>
        <v>2.9755385177071947</v>
      </c>
      <c r="G5" s="7">
        <v>68.9</v>
      </c>
      <c r="H5" s="7">
        <f>L5/G5</f>
        <v>1161.088534107402</v>
      </c>
      <c r="I5" s="7">
        <v>915</v>
      </c>
      <c r="J5" s="8" t="s">
        <v>27</v>
      </c>
      <c r="K5" s="8">
        <f>G5*I5</f>
        <v>63043.50000000001</v>
      </c>
      <c r="L5" s="9">
        <v>79999</v>
      </c>
      <c r="M5" s="10" t="s">
        <v>32</v>
      </c>
      <c r="N5" s="11"/>
      <c r="O5" s="12"/>
      <c r="P5" s="12"/>
    </row>
    <row r="6" spans="1:16" ht="24" customHeight="1">
      <c r="A6" s="83" t="s">
        <v>10</v>
      </c>
      <c r="B6" s="84" t="s">
        <v>8</v>
      </c>
      <c r="C6" s="84">
        <v>1</v>
      </c>
      <c r="D6" s="84">
        <v>47.4</v>
      </c>
      <c r="E6" s="85">
        <f aca="true" t="shared" si="1" ref="E6:E41">G6-D6</f>
        <v>6.380000000000003</v>
      </c>
      <c r="F6" s="85">
        <f t="shared" si="0"/>
        <v>2.329317269076306</v>
      </c>
      <c r="G6" s="86">
        <v>53.78</v>
      </c>
      <c r="H6" s="86"/>
      <c r="I6" s="86"/>
      <c r="J6" s="87" t="s">
        <v>7</v>
      </c>
      <c r="K6" s="95">
        <v>52000</v>
      </c>
      <c r="L6" s="88">
        <v>58500</v>
      </c>
      <c r="M6" s="89" t="s">
        <v>32</v>
      </c>
      <c r="N6" s="90"/>
      <c r="O6" s="12"/>
      <c r="P6" s="70"/>
    </row>
    <row r="7" spans="1:16" ht="24" customHeight="1">
      <c r="A7" s="20" t="s">
        <v>9</v>
      </c>
      <c r="B7" s="8" t="s">
        <v>18</v>
      </c>
      <c r="C7" s="8">
        <v>2</v>
      </c>
      <c r="D7" s="8">
        <v>75.2</v>
      </c>
      <c r="E7" s="74">
        <f t="shared" si="1"/>
        <v>10.079999999999998</v>
      </c>
      <c r="F7" s="74">
        <f t="shared" si="0"/>
        <v>3.6801752464403066</v>
      </c>
      <c r="G7" s="21">
        <v>85.28</v>
      </c>
      <c r="H7" s="7">
        <f>L7/G7</f>
        <v>1147.8260869565217</v>
      </c>
      <c r="I7" s="7">
        <v>950</v>
      </c>
      <c r="J7" s="8" t="s">
        <v>29</v>
      </c>
      <c r="K7" s="8">
        <f>G7*I7</f>
        <v>81016</v>
      </c>
      <c r="L7" s="9">
        <v>97886.60869565218</v>
      </c>
      <c r="M7" s="10" t="s">
        <v>32</v>
      </c>
      <c r="N7" s="22"/>
      <c r="O7" s="12"/>
      <c r="P7" s="12"/>
    </row>
    <row r="8" spans="1:16" ht="24" customHeight="1">
      <c r="A8" s="18" t="s">
        <v>12</v>
      </c>
      <c r="B8" s="16" t="s">
        <v>18</v>
      </c>
      <c r="C8" s="16">
        <v>1</v>
      </c>
      <c r="D8" s="16">
        <v>58.44</v>
      </c>
      <c r="E8" s="76">
        <f t="shared" si="1"/>
        <v>7.859999999999999</v>
      </c>
      <c r="F8" s="76">
        <f t="shared" si="0"/>
        <v>2.869660460021906</v>
      </c>
      <c r="G8" s="15">
        <v>66.3</v>
      </c>
      <c r="H8" s="15"/>
      <c r="I8" s="15"/>
      <c r="J8" s="16" t="s">
        <v>7</v>
      </c>
      <c r="K8" s="16"/>
      <c r="L8" s="17"/>
      <c r="M8" s="18" t="s">
        <v>32</v>
      </c>
      <c r="N8" s="19" t="s">
        <v>33</v>
      </c>
      <c r="O8" s="12"/>
      <c r="P8" s="12"/>
    </row>
    <row r="9" spans="1:16" ht="24" customHeight="1">
      <c r="A9" s="23" t="s">
        <v>13</v>
      </c>
      <c r="B9" s="24" t="s">
        <v>17</v>
      </c>
      <c r="C9" s="24">
        <v>2</v>
      </c>
      <c r="D9" s="24">
        <v>75.2</v>
      </c>
      <c r="E9" s="74">
        <f t="shared" si="1"/>
        <v>10.079999999999998</v>
      </c>
      <c r="F9" s="74">
        <f t="shared" si="0"/>
        <v>3.6801752464403066</v>
      </c>
      <c r="G9" s="7">
        <v>85.28</v>
      </c>
      <c r="H9" s="7">
        <f>L9/G9</f>
        <v>1237.0426829268292</v>
      </c>
      <c r="I9" s="7">
        <v>980</v>
      </c>
      <c r="J9" s="24" t="s">
        <v>27</v>
      </c>
      <c r="K9" s="8">
        <f>G9*I9</f>
        <v>83574.4</v>
      </c>
      <c r="L9" s="9">
        <v>105495</v>
      </c>
      <c r="M9" s="23" t="s">
        <v>32</v>
      </c>
      <c r="N9" s="25"/>
      <c r="O9" s="12"/>
      <c r="P9" s="12"/>
    </row>
    <row r="10" spans="1:16" ht="24" customHeight="1">
      <c r="A10" s="18" t="s">
        <v>14</v>
      </c>
      <c r="B10" s="16" t="s">
        <v>17</v>
      </c>
      <c r="C10" s="16">
        <v>1</v>
      </c>
      <c r="D10" s="16">
        <v>58.44</v>
      </c>
      <c r="E10" s="76">
        <f t="shared" si="1"/>
        <v>7.859999999999999</v>
      </c>
      <c r="F10" s="76">
        <f t="shared" si="0"/>
        <v>2.869660460021906</v>
      </c>
      <c r="G10" s="15">
        <v>66.3</v>
      </c>
      <c r="H10" s="15">
        <f>L10/G10</f>
        <v>1176.3951734539971</v>
      </c>
      <c r="I10" s="15">
        <f>H10-112</f>
        <v>1064.3951734539971</v>
      </c>
      <c r="J10" s="16" t="s">
        <v>7</v>
      </c>
      <c r="K10" s="8">
        <f>G10*I10</f>
        <v>70569.40000000001</v>
      </c>
      <c r="L10" s="17">
        <v>77995</v>
      </c>
      <c r="M10" s="18" t="s">
        <v>32</v>
      </c>
      <c r="N10" s="19" t="s">
        <v>33</v>
      </c>
      <c r="O10" s="12"/>
      <c r="P10" s="12"/>
    </row>
    <row r="11" spans="1:16" ht="24" customHeight="1">
      <c r="A11" s="58" t="s">
        <v>16</v>
      </c>
      <c r="B11" s="65"/>
      <c r="C11" s="65"/>
      <c r="D11" s="66"/>
      <c r="E11" s="75"/>
      <c r="F11" s="75"/>
      <c r="G11" s="67"/>
      <c r="H11" s="67"/>
      <c r="I11" s="67"/>
      <c r="J11" s="65"/>
      <c r="K11" s="65"/>
      <c r="L11" s="68"/>
      <c r="M11" s="58"/>
      <c r="N11" s="69"/>
      <c r="O11" s="70"/>
      <c r="P11" s="12"/>
    </row>
    <row r="12" spans="1:16" ht="24" customHeight="1">
      <c r="A12" s="13" t="s">
        <v>15</v>
      </c>
      <c r="B12" s="14" t="s">
        <v>8</v>
      </c>
      <c r="C12" s="14">
        <v>2</v>
      </c>
      <c r="D12" s="14">
        <v>60.75</v>
      </c>
      <c r="E12" s="76">
        <f t="shared" si="1"/>
        <v>8.150000000000006</v>
      </c>
      <c r="F12" s="76">
        <f t="shared" si="0"/>
        <v>2.9755385177071947</v>
      </c>
      <c r="G12" s="15">
        <v>68.9</v>
      </c>
      <c r="H12" s="15"/>
      <c r="I12" s="15"/>
      <c r="J12" s="16" t="s">
        <v>26</v>
      </c>
      <c r="K12" s="16"/>
      <c r="L12" s="17"/>
      <c r="M12" s="18" t="s">
        <v>32</v>
      </c>
      <c r="N12" s="19" t="s">
        <v>33</v>
      </c>
      <c r="O12" s="70"/>
      <c r="P12" s="12"/>
    </row>
    <row r="13" spans="1:16" ht="24" customHeight="1">
      <c r="A13" s="13" t="s">
        <v>10</v>
      </c>
      <c r="B13" s="14" t="s">
        <v>8</v>
      </c>
      <c r="C13" s="14">
        <v>1</v>
      </c>
      <c r="D13" s="14">
        <v>47.4</v>
      </c>
      <c r="E13" s="76">
        <f t="shared" si="1"/>
        <v>6.380000000000003</v>
      </c>
      <c r="F13" s="76">
        <f t="shared" si="0"/>
        <v>2.329317269076306</v>
      </c>
      <c r="G13" s="15">
        <v>53.78</v>
      </c>
      <c r="H13" s="15"/>
      <c r="I13" s="15"/>
      <c r="J13" s="16" t="s">
        <v>7</v>
      </c>
      <c r="K13" s="16"/>
      <c r="L13" s="17"/>
      <c r="M13" s="18" t="s">
        <v>35</v>
      </c>
      <c r="N13" s="19" t="s">
        <v>33</v>
      </c>
      <c r="O13" s="70"/>
      <c r="P13" s="12"/>
    </row>
    <row r="14" spans="1:16" ht="24" customHeight="1">
      <c r="A14" s="18" t="s">
        <v>9</v>
      </c>
      <c r="B14" s="16" t="s">
        <v>18</v>
      </c>
      <c r="C14" s="16">
        <v>2</v>
      </c>
      <c r="D14" s="16">
        <v>75.2</v>
      </c>
      <c r="E14" s="76">
        <f t="shared" si="1"/>
        <v>10.079999999999998</v>
      </c>
      <c r="F14" s="76">
        <f>E14/273.9*100</f>
        <v>3.6801752464403066</v>
      </c>
      <c r="G14" s="15">
        <v>85.28</v>
      </c>
      <c r="H14" s="15"/>
      <c r="I14" s="15"/>
      <c r="J14" s="16" t="s">
        <v>27</v>
      </c>
      <c r="K14" s="16"/>
      <c r="L14" s="17"/>
      <c r="M14" s="18" t="s">
        <v>32</v>
      </c>
      <c r="N14" s="19" t="s">
        <v>33</v>
      </c>
      <c r="O14" s="26"/>
      <c r="P14" s="26"/>
    </row>
    <row r="15" spans="1:16" ht="24" customHeight="1">
      <c r="A15" s="18" t="s">
        <v>12</v>
      </c>
      <c r="B15" s="16" t="s">
        <v>18</v>
      </c>
      <c r="C15" s="16">
        <v>1</v>
      </c>
      <c r="D15" s="16">
        <v>58.44</v>
      </c>
      <c r="E15" s="76">
        <f t="shared" si="1"/>
        <v>7.859999999999999</v>
      </c>
      <c r="F15" s="76">
        <f>E15/273.9*100</f>
        <v>2.869660460021906</v>
      </c>
      <c r="G15" s="15">
        <v>66.3</v>
      </c>
      <c r="H15" s="15">
        <f>L15/G15</f>
        <v>904.9773755656109</v>
      </c>
      <c r="I15" s="15">
        <f>H15-112</f>
        <v>792.9773755656109</v>
      </c>
      <c r="J15" s="16" t="s">
        <v>7</v>
      </c>
      <c r="K15" s="16"/>
      <c r="L15" s="17">
        <v>60000</v>
      </c>
      <c r="M15" s="18" t="s">
        <v>36</v>
      </c>
      <c r="N15" s="19" t="s">
        <v>33</v>
      </c>
      <c r="O15" s="27"/>
      <c r="P15" s="27"/>
    </row>
    <row r="16" spans="1:16" ht="24" customHeight="1">
      <c r="A16" s="18" t="s">
        <v>13</v>
      </c>
      <c r="B16" s="16" t="s">
        <v>17</v>
      </c>
      <c r="C16" s="16">
        <v>2</v>
      </c>
      <c r="D16" s="16">
        <v>75.2</v>
      </c>
      <c r="E16" s="76">
        <f t="shared" si="1"/>
        <v>10.079999999999998</v>
      </c>
      <c r="F16" s="76">
        <f>E16/273.9*100</f>
        <v>3.6801752464403066</v>
      </c>
      <c r="G16" s="15">
        <v>85.28</v>
      </c>
      <c r="H16" s="15"/>
      <c r="I16" s="15"/>
      <c r="J16" s="16" t="s">
        <v>28</v>
      </c>
      <c r="K16" s="16"/>
      <c r="L16" s="17"/>
      <c r="M16" s="18" t="s">
        <v>32</v>
      </c>
      <c r="N16" s="19" t="s">
        <v>33</v>
      </c>
      <c r="O16" s="12"/>
      <c r="P16" s="12"/>
    </row>
    <row r="17" spans="1:16" ht="24" customHeight="1">
      <c r="A17" s="18" t="s">
        <v>14</v>
      </c>
      <c r="B17" s="16" t="s">
        <v>17</v>
      </c>
      <c r="C17" s="16">
        <v>1</v>
      </c>
      <c r="D17" s="16">
        <v>58.44</v>
      </c>
      <c r="E17" s="76">
        <f t="shared" si="1"/>
        <v>7.859999999999999</v>
      </c>
      <c r="F17" s="76">
        <f>E17/273.9*100</f>
        <v>2.869660460021906</v>
      </c>
      <c r="G17" s="15">
        <v>66.3</v>
      </c>
      <c r="H17" s="15">
        <f>L17/G17</f>
        <v>1055.7315233785823</v>
      </c>
      <c r="I17" s="15">
        <f>H17-112</f>
        <v>943.7315233785823</v>
      </c>
      <c r="J17" s="16" t="s">
        <v>7</v>
      </c>
      <c r="K17" s="16"/>
      <c r="L17" s="17">
        <v>69995</v>
      </c>
      <c r="M17" s="18" t="s">
        <v>32</v>
      </c>
      <c r="N17" s="19" t="s">
        <v>33</v>
      </c>
      <c r="O17" s="70"/>
      <c r="P17" s="12"/>
    </row>
    <row r="18" spans="1:16" ht="24" customHeight="1">
      <c r="A18" s="59" t="s">
        <v>19</v>
      </c>
      <c r="B18" s="65"/>
      <c r="C18" s="65"/>
      <c r="D18" s="65"/>
      <c r="E18" s="75"/>
      <c r="F18" s="75"/>
      <c r="G18" s="67"/>
      <c r="H18" s="67"/>
      <c r="I18" s="67"/>
      <c r="J18" s="65"/>
      <c r="K18" s="65"/>
      <c r="L18" s="68"/>
      <c r="M18" s="58"/>
      <c r="N18" s="69"/>
      <c r="O18" s="12"/>
      <c r="P18" s="12"/>
    </row>
    <row r="19" spans="1:16" ht="24" customHeight="1">
      <c r="A19" s="5" t="s">
        <v>15</v>
      </c>
      <c r="B19" s="6" t="s">
        <v>8</v>
      </c>
      <c r="C19" s="6">
        <v>2</v>
      </c>
      <c r="D19" s="8">
        <v>64.75</v>
      </c>
      <c r="E19" s="74">
        <f t="shared" si="1"/>
        <v>8.209999999999994</v>
      </c>
      <c r="F19" s="74">
        <f aca="true" t="shared" si="2" ref="F19:F24">E19/273.9*100</f>
        <v>2.9974443227455256</v>
      </c>
      <c r="G19" s="21">
        <v>72.96</v>
      </c>
      <c r="H19" s="7">
        <f>L19/G19</f>
        <v>1027.891995614035</v>
      </c>
      <c r="I19" s="7">
        <f>H19-112</f>
        <v>915.8919956140351</v>
      </c>
      <c r="J19" s="8" t="s">
        <v>26</v>
      </c>
      <c r="K19" s="8">
        <f>G19*I19</f>
        <v>66823.48</v>
      </c>
      <c r="L19" s="9">
        <v>74995</v>
      </c>
      <c r="M19" s="10" t="s">
        <v>32</v>
      </c>
      <c r="N19" s="22"/>
      <c r="O19" s="12"/>
      <c r="P19" s="12"/>
    </row>
    <row r="20" spans="1:16" ht="24" customHeight="1">
      <c r="A20" s="13" t="s">
        <v>10</v>
      </c>
      <c r="B20" s="14" t="s">
        <v>8</v>
      </c>
      <c r="C20" s="14">
        <v>1</v>
      </c>
      <c r="D20" s="16">
        <v>51.08</v>
      </c>
      <c r="E20" s="76">
        <f t="shared" si="1"/>
        <v>6.5</v>
      </c>
      <c r="F20" s="76">
        <f t="shared" si="2"/>
        <v>2.3731288791529757</v>
      </c>
      <c r="G20" s="15">
        <v>57.58</v>
      </c>
      <c r="H20" s="15"/>
      <c r="I20" s="15"/>
      <c r="J20" s="16" t="s">
        <v>7</v>
      </c>
      <c r="K20" s="16"/>
      <c r="L20" s="17"/>
      <c r="M20" s="18" t="s">
        <v>32</v>
      </c>
      <c r="N20" s="19" t="s">
        <v>33</v>
      </c>
      <c r="O20" s="12"/>
      <c r="P20" s="12"/>
    </row>
    <row r="21" spans="1:16" ht="24" customHeight="1">
      <c r="A21" s="18" t="s">
        <v>9</v>
      </c>
      <c r="B21" s="16" t="s">
        <v>18</v>
      </c>
      <c r="C21" s="16">
        <v>2</v>
      </c>
      <c r="D21" s="16">
        <v>80.17</v>
      </c>
      <c r="E21" s="76">
        <f t="shared" si="1"/>
        <v>10.230000000000004</v>
      </c>
      <c r="F21" s="76">
        <f t="shared" si="2"/>
        <v>3.734939759036146</v>
      </c>
      <c r="G21" s="15">
        <v>90.4</v>
      </c>
      <c r="H21" s="15"/>
      <c r="I21" s="15"/>
      <c r="J21" s="16" t="s">
        <v>27</v>
      </c>
      <c r="K21" s="16"/>
      <c r="L21" s="17">
        <v>95000</v>
      </c>
      <c r="M21" s="18" t="s">
        <v>32</v>
      </c>
      <c r="N21" s="19" t="s">
        <v>33</v>
      </c>
      <c r="O21" s="12"/>
      <c r="P21" s="12"/>
    </row>
    <row r="22" spans="1:16" ht="24" customHeight="1">
      <c r="A22" s="23" t="s">
        <v>12</v>
      </c>
      <c r="B22" s="24" t="s">
        <v>18</v>
      </c>
      <c r="C22" s="24">
        <v>1</v>
      </c>
      <c r="D22" s="24">
        <v>62.69</v>
      </c>
      <c r="E22" s="74">
        <f t="shared" si="1"/>
        <v>7.960000000000008</v>
      </c>
      <c r="F22" s="74">
        <f t="shared" si="2"/>
        <v>2.9061701350858007</v>
      </c>
      <c r="G22" s="7">
        <v>70.65</v>
      </c>
      <c r="H22" s="7">
        <f>L22/G22</f>
        <v>1132.271762208068</v>
      </c>
      <c r="I22" s="7">
        <v>950</v>
      </c>
      <c r="J22" s="24" t="s">
        <v>7</v>
      </c>
      <c r="K22" s="8">
        <f>G22*I22</f>
        <v>67117.5</v>
      </c>
      <c r="L22" s="9">
        <v>79995</v>
      </c>
      <c r="M22" s="23" t="s">
        <v>32</v>
      </c>
      <c r="N22" s="25"/>
      <c r="O22" s="12"/>
      <c r="P22" s="12"/>
    </row>
    <row r="23" spans="1:16" ht="24" customHeight="1">
      <c r="A23" s="18" t="s">
        <v>13</v>
      </c>
      <c r="B23" s="16" t="s">
        <v>17</v>
      </c>
      <c r="C23" s="16">
        <v>2</v>
      </c>
      <c r="D23" s="16">
        <v>80.17</v>
      </c>
      <c r="E23" s="76">
        <f t="shared" si="1"/>
        <v>10.230000000000004</v>
      </c>
      <c r="F23" s="76">
        <f t="shared" si="2"/>
        <v>3.734939759036146</v>
      </c>
      <c r="G23" s="15">
        <v>90.4</v>
      </c>
      <c r="H23" s="15">
        <f>L23/G23</f>
        <v>1106.183628318584</v>
      </c>
      <c r="I23" s="15">
        <f>H23-112</f>
        <v>994.1836283185839</v>
      </c>
      <c r="J23" s="16" t="s">
        <v>28</v>
      </c>
      <c r="K23" s="16"/>
      <c r="L23" s="17">
        <v>99999</v>
      </c>
      <c r="M23" s="18" t="s">
        <v>32</v>
      </c>
      <c r="N23" s="19" t="s">
        <v>33</v>
      </c>
      <c r="O23" s="12"/>
      <c r="P23" s="12"/>
    </row>
    <row r="24" spans="1:16" ht="24" customHeight="1">
      <c r="A24" s="20" t="s">
        <v>14</v>
      </c>
      <c r="B24" s="8" t="s">
        <v>17</v>
      </c>
      <c r="C24" s="8">
        <v>1</v>
      </c>
      <c r="D24" s="28">
        <v>62.69</v>
      </c>
      <c r="E24" s="74">
        <f t="shared" si="1"/>
        <v>7.960000000000008</v>
      </c>
      <c r="F24" s="74">
        <f t="shared" si="2"/>
        <v>2.9061701350858007</v>
      </c>
      <c r="G24" s="29">
        <v>70.65</v>
      </c>
      <c r="H24" s="7">
        <f>L24/G24</f>
        <v>1245.5060155697097</v>
      </c>
      <c r="I24" s="7">
        <v>980</v>
      </c>
      <c r="J24" s="8" t="s">
        <v>7</v>
      </c>
      <c r="K24" s="8">
        <f>G24*I24</f>
        <v>69237</v>
      </c>
      <c r="L24" s="9">
        <v>87995</v>
      </c>
      <c r="M24" s="10" t="s">
        <v>32</v>
      </c>
      <c r="N24" s="22"/>
      <c r="O24" s="12"/>
      <c r="P24" s="12"/>
    </row>
    <row r="25" spans="1:16" ht="24" customHeight="1">
      <c r="A25" s="59" t="s">
        <v>20</v>
      </c>
      <c r="B25" s="65"/>
      <c r="C25" s="65"/>
      <c r="D25" s="65"/>
      <c r="E25" s="75"/>
      <c r="F25" s="75"/>
      <c r="G25" s="67"/>
      <c r="H25" s="67"/>
      <c r="I25" s="67"/>
      <c r="J25" s="65"/>
      <c r="K25" s="65"/>
      <c r="L25" s="68"/>
      <c r="M25" s="58"/>
      <c r="N25" s="69"/>
      <c r="O25" s="4"/>
      <c r="P25" s="4"/>
    </row>
    <row r="26" spans="1:16" ht="24" customHeight="1">
      <c r="A26" s="5" t="s">
        <v>15</v>
      </c>
      <c r="B26" s="30" t="s">
        <v>8</v>
      </c>
      <c r="C26" s="31">
        <v>2</v>
      </c>
      <c r="D26" s="32">
        <v>60.61</v>
      </c>
      <c r="E26" s="74">
        <f t="shared" si="1"/>
        <v>7.609999999999999</v>
      </c>
      <c r="F26" s="74">
        <f>E26/273.9*100</f>
        <v>2.7783862723621757</v>
      </c>
      <c r="G26" s="33">
        <v>68.22</v>
      </c>
      <c r="H26" s="7">
        <f>L26/G26</f>
        <v>1260.6273819994137</v>
      </c>
      <c r="I26" s="7">
        <v>915</v>
      </c>
      <c r="J26" s="8" t="s">
        <v>29</v>
      </c>
      <c r="K26" s="8">
        <f>G26*I26</f>
        <v>62421.299999999996</v>
      </c>
      <c r="L26" s="9">
        <v>86000</v>
      </c>
      <c r="M26" s="10" t="s">
        <v>32</v>
      </c>
      <c r="N26" s="34"/>
      <c r="O26" s="4"/>
      <c r="P26" s="4"/>
    </row>
    <row r="27" spans="1:19" ht="24" customHeight="1">
      <c r="A27" s="13" t="s">
        <v>10</v>
      </c>
      <c r="B27" s="39" t="s">
        <v>8</v>
      </c>
      <c r="C27" s="40">
        <v>2</v>
      </c>
      <c r="D27" s="40">
        <v>65.01</v>
      </c>
      <c r="E27" s="76">
        <f t="shared" si="1"/>
        <v>8.11999999999999</v>
      </c>
      <c r="F27" s="76">
        <f>E27/273.9*100</f>
        <v>2.9645856151880214</v>
      </c>
      <c r="G27" s="41">
        <v>73.13</v>
      </c>
      <c r="H27" s="15"/>
      <c r="I27" s="15"/>
      <c r="J27" s="16" t="s">
        <v>27</v>
      </c>
      <c r="K27" s="16"/>
      <c r="L27" s="17">
        <v>74995</v>
      </c>
      <c r="M27" s="18" t="s">
        <v>32</v>
      </c>
      <c r="N27" s="42" t="s">
        <v>33</v>
      </c>
      <c r="O27" s="53"/>
      <c r="P27" s="53"/>
      <c r="Q27" s="72"/>
      <c r="R27" s="72"/>
      <c r="S27" s="72"/>
    </row>
    <row r="28" spans="1:19" ht="24" customHeight="1">
      <c r="A28" s="83" t="s">
        <v>9</v>
      </c>
      <c r="B28" s="91" t="s">
        <v>8</v>
      </c>
      <c r="C28" s="92">
        <v>1</v>
      </c>
      <c r="D28" s="92">
        <v>39.95</v>
      </c>
      <c r="E28" s="85">
        <f t="shared" si="1"/>
        <v>4.989999999999995</v>
      </c>
      <c r="F28" s="85">
        <f>E28/273.9*100</f>
        <v>1.8218327856882057</v>
      </c>
      <c r="G28" s="93">
        <v>44.94</v>
      </c>
      <c r="H28" s="86"/>
      <c r="I28" s="86"/>
      <c r="J28" s="84" t="s">
        <v>7</v>
      </c>
      <c r="K28" s="95">
        <v>52000</v>
      </c>
      <c r="L28" s="88"/>
      <c r="M28" s="83" t="s">
        <v>32</v>
      </c>
      <c r="N28" s="94"/>
      <c r="O28" s="53"/>
      <c r="P28" s="53"/>
      <c r="Q28" s="72"/>
      <c r="R28" s="72"/>
      <c r="S28" s="72"/>
    </row>
    <row r="29" spans="1:19" ht="24" customHeight="1">
      <c r="A29" s="43" t="s">
        <v>12</v>
      </c>
      <c r="B29" s="36" t="s">
        <v>18</v>
      </c>
      <c r="C29" s="37">
        <v>2</v>
      </c>
      <c r="D29" s="37">
        <v>75.16</v>
      </c>
      <c r="E29" s="74">
        <f>G29-D29</f>
        <v>9.39</v>
      </c>
      <c r="F29" s="74"/>
      <c r="G29" s="38">
        <v>84.55</v>
      </c>
      <c r="H29" s="7">
        <f>L29/G29</f>
        <v>1241.8095801301006</v>
      </c>
      <c r="I29" s="7">
        <v>950</v>
      </c>
      <c r="J29" s="8" t="s">
        <v>30</v>
      </c>
      <c r="K29" s="8">
        <f>G29*I29</f>
        <v>80322.5</v>
      </c>
      <c r="L29" s="9">
        <v>104995</v>
      </c>
      <c r="M29" s="20" t="s">
        <v>32</v>
      </c>
      <c r="N29" s="44"/>
      <c r="O29" s="73"/>
      <c r="P29" s="73"/>
      <c r="Q29" s="72"/>
      <c r="R29" s="72"/>
      <c r="S29" s="72"/>
    </row>
    <row r="30" spans="1:19" ht="24" customHeight="1">
      <c r="A30" s="13" t="s">
        <v>13</v>
      </c>
      <c r="B30" s="39" t="s">
        <v>18</v>
      </c>
      <c r="C30" s="40">
        <v>2</v>
      </c>
      <c r="D30" s="40">
        <v>76.39</v>
      </c>
      <c r="E30" s="76">
        <f t="shared" si="1"/>
        <v>9.549999999999997</v>
      </c>
      <c r="F30" s="76">
        <f>E30/E42*100</f>
        <v>3.486673968601677</v>
      </c>
      <c r="G30" s="41">
        <v>85.94</v>
      </c>
      <c r="H30" s="15"/>
      <c r="I30" s="15"/>
      <c r="J30" s="16" t="s">
        <v>30</v>
      </c>
      <c r="K30" s="16"/>
      <c r="L30" s="17"/>
      <c r="M30" s="18" t="s">
        <v>32</v>
      </c>
      <c r="N30" s="42" t="s">
        <v>33</v>
      </c>
      <c r="O30" s="53"/>
      <c r="P30" s="53"/>
      <c r="Q30" s="72"/>
      <c r="R30" s="72"/>
      <c r="S30" s="72"/>
    </row>
    <row r="31" spans="1:19" ht="24" customHeight="1">
      <c r="A31" s="13" t="s">
        <v>14</v>
      </c>
      <c r="B31" s="39" t="s">
        <v>18</v>
      </c>
      <c r="C31" s="40">
        <v>1</v>
      </c>
      <c r="D31" s="40">
        <v>49.25</v>
      </c>
      <c r="E31" s="76">
        <f t="shared" si="1"/>
        <v>6.149999999999999</v>
      </c>
      <c r="F31" s="76">
        <f>E31/E42*100</f>
        <v>2.2453450164293525</v>
      </c>
      <c r="G31" s="41">
        <v>55.4</v>
      </c>
      <c r="H31" s="15"/>
      <c r="I31" s="15"/>
      <c r="J31" s="16" t="s">
        <v>31</v>
      </c>
      <c r="K31" s="16"/>
      <c r="L31" s="17"/>
      <c r="M31" s="18" t="s">
        <v>32</v>
      </c>
      <c r="N31" s="42" t="s">
        <v>33</v>
      </c>
      <c r="O31" s="53"/>
      <c r="P31" s="53"/>
      <c r="Q31" s="72"/>
      <c r="R31" s="72"/>
      <c r="S31" s="72"/>
    </row>
    <row r="32" spans="1:17" ht="24" customHeight="1">
      <c r="A32" s="45" t="s">
        <v>23</v>
      </c>
      <c r="B32" s="39" t="s">
        <v>17</v>
      </c>
      <c r="C32" s="40">
        <v>2</v>
      </c>
      <c r="D32" s="40">
        <v>75.16</v>
      </c>
      <c r="E32" s="76">
        <f t="shared" si="1"/>
        <v>9.39</v>
      </c>
      <c r="F32" s="76">
        <f>E32/E42*100</f>
        <v>3.428258488499451</v>
      </c>
      <c r="G32" s="41">
        <v>84.55</v>
      </c>
      <c r="H32" s="76">
        <f>L32/G32</f>
        <v>1300.9461856889416</v>
      </c>
      <c r="I32" s="76">
        <v>980</v>
      </c>
      <c r="J32" s="14" t="s">
        <v>29</v>
      </c>
      <c r="K32" s="14"/>
      <c r="L32" s="82">
        <v>109995</v>
      </c>
      <c r="M32" s="13" t="s">
        <v>32</v>
      </c>
      <c r="N32" s="81" t="s">
        <v>33</v>
      </c>
      <c r="O32" s="73"/>
      <c r="P32" s="73"/>
      <c r="Q32" s="72"/>
    </row>
    <row r="33" spans="1:17" ht="24" customHeight="1">
      <c r="A33" s="45" t="s">
        <v>24</v>
      </c>
      <c r="B33" s="39" t="s">
        <v>17</v>
      </c>
      <c r="C33" s="40">
        <v>2</v>
      </c>
      <c r="D33" s="40">
        <v>76.39</v>
      </c>
      <c r="E33" s="76">
        <f t="shared" si="1"/>
        <v>9.549999999999997</v>
      </c>
      <c r="F33" s="76">
        <f>E33/E42*100</f>
        <v>3.486673968601677</v>
      </c>
      <c r="G33" s="41">
        <v>85.94</v>
      </c>
      <c r="H33" s="15"/>
      <c r="I33" s="15"/>
      <c r="J33" s="16" t="s">
        <v>33</v>
      </c>
      <c r="K33" s="16"/>
      <c r="L33" s="17"/>
      <c r="M33" s="18" t="s">
        <v>32</v>
      </c>
      <c r="N33" s="42" t="s">
        <v>33</v>
      </c>
      <c r="O33" s="72"/>
      <c r="P33" s="72"/>
      <c r="Q33" s="72"/>
    </row>
    <row r="34" spans="1:14" ht="24" customHeight="1">
      <c r="A34" s="45" t="s">
        <v>25</v>
      </c>
      <c r="B34" s="39" t="s">
        <v>17</v>
      </c>
      <c r="C34" s="40">
        <v>1</v>
      </c>
      <c r="D34" s="40">
        <v>49.25</v>
      </c>
      <c r="E34" s="76">
        <f t="shared" si="1"/>
        <v>6.149999999999999</v>
      </c>
      <c r="F34" s="76">
        <f>E34/E42*100</f>
        <v>2.2453450164293525</v>
      </c>
      <c r="G34" s="41">
        <v>55.4</v>
      </c>
      <c r="H34" s="15"/>
      <c r="I34" s="15"/>
      <c r="J34" s="14" t="s">
        <v>7</v>
      </c>
      <c r="K34" s="16"/>
      <c r="L34" s="17"/>
      <c r="M34" s="13" t="s">
        <v>32</v>
      </c>
      <c r="N34" s="19" t="s">
        <v>33</v>
      </c>
    </row>
    <row r="35" spans="1:16" ht="24" customHeight="1">
      <c r="A35" s="60" t="s">
        <v>21</v>
      </c>
      <c r="B35" s="65"/>
      <c r="C35" s="65"/>
      <c r="D35" s="65"/>
      <c r="E35" s="75"/>
      <c r="F35" s="75"/>
      <c r="G35" s="67"/>
      <c r="H35" s="67"/>
      <c r="I35" s="67"/>
      <c r="J35" s="65"/>
      <c r="K35" s="65"/>
      <c r="L35" s="68"/>
      <c r="M35" s="58"/>
      <c r="N35" s="69"/>
      <c r="O35" s="71"/>
      <c r="P35" s="71"/>
    </row>
    <row r="36" spans="1:16" ht="24" customHeight="1">
      <c r="A36" s="5" t="s">
        <v>15</v>
      </c>
      <c r="B36" s="6" t="s">
        <v>8</v>
      </c>
      <c r="C36" s="6">
        <v>2</v>
      </c>
      <c r="D36" s="8">
        <v>64.75</v>
      </c>
      <c r="E36" s="74">
        <f t="shared" si="1"/>
        <v>8.209999999999994</v>
      </c>
      <c r="F36" s="74">
        <f>E36/E42*100</f>
        <v>2.9974443227455243</v>
      </c>
      <c r="G36" s="21">
        <v>72.96</v>
      </c>
      <c r="H36" s="7">
        <f>L36/G36</f>
        <v>1027.891995614035</v>
      </c>
      <c r="I36" s="7">
        <f>H36-112</f>
        <v>915.8919956140351</v>
      </c>
      <c r="J36" s="8" t="s">
        <v>26</v>
      </c>
      <c r="K36" s="8">
        <f>G36*I36</f>
        <v>66823.48</v>
      </c>
      <c r="L36" s="9">
        <v>74995</v>
      </c>
      <c r="M36" s="10" t="s">
        <v>32</v>
      </c>
      <c r="N36" s="46"/>
      <c r="O36" s="71"/>
      <c r="P36" s="71"/>
    </row>
    <row r="37" spans="1:16" ht="24" customHeight="1">
      <c r="A37" s="35" t="s">
        <v>10</v>
      </c>
      <c r="B37" s="47" t="s">
        <v>8</v>
      </c>
      <c r="C37" s="47">
        <v>1</v>
      </c>
      <c r="D37" s="8">
        <v>51.08</v>
      </c>
      <c r="E37" s="74">
        <f t="shared" si="1"/>
        <v>6.5</v>
      </c>
      <c r="F37" s="74">
        <f>E37/E42*100</f>
        <v>2.3731288791529748</v>
      </c>
      <c r="G37" s="21">
        <v>57.58</v>
      </c>
      <c r="H37" s="7">
        <f>L37/G37</f>
        <v>1215.6998957971518</v>
      </c>
      <c r="I37" s="7">
        <v>950</v>
      </c>
      <c r="J37" s="8" t="s">
        <v>7</v>
      </c>
      <c r="K37" s="8">
        <f>G37*I37</f>
        <v>54701</v>
      </c>
      <c r="L37" s="9">
        <v>70000</v>
      </c>
      <c r="M37" s="10" t="s">
        <v>32</v>
      </c>
      <c r="N37" s="46"/>
      <c r="O37" s="71"/>
      <c r="P37" s="71"/>
    </row>
    <row r="38" spans="1:16" ht="24" customHeight="1">
      <c r="A38" s="43" t="s">
        <v>9</v>
      </c>
      <c r="B38" s="8" t="s">
        <v>18</v>
      </c>
      <c r="C38" s="8">
        <v>2</v>
      </c>
      <c r="D38" s="8">
        <v>80.17</v>
      </c>
      <c r="E38" s="74">
        <f t="shared" si="1"/>
        <v>10.230000000000004</v>
      </c>
      <c r="F38" s="74">
        <f>E38/E42*100</f>
        <v>3.734939759036145</v>
      </c>
      <c r="G38" s="21">
        <v>90.4</v>
      </c>
      <c r="H38" s="7">
        <f>L38/G38</f>
        <v>1272.0685840707963</v>
      </c>
      <c r="I38" s="7">
        <v>980</v>
      </c>
      <c r="J38" s="8" t="s">
        <v>27</v>
      </c>
      <c r="K38" s="8">
        <f>G38*I38</f>
        <v>88592</v>
      </c>
      <c r="L38" s="9">
        <v>114995</v>
      </c>
      <c r="M38" s="10" t="s">
        <v>32</v>
      </c>
      <c r="N38" s="46"/>
      <c r="O38" s="71"/>
      <c r="P38" s="71"/>
    </row>
    <row r="39" spans="1:14" ht="24" customHeight="1">
      <c r="A39" s="43" t="s">
        <v>12</v>
      </c>
      <c r="B39" s="8" t="s">
        <v>18</v>
      </c>
      <c r="C39" s="8">
        <v>1</v>
      </c>
      <c r="D39" s="8">
        <v>62.69</v>
      </c>
      <c r="E39" s="74">
        <f t="shared" si="1"/>
        <v>7.960000000000008</v>
      </c>
      <c r="F39" s="74">
        <f>E39/E42*100</f>
        <v>2.9061701350858</v>
      </c>
      <c r="G39" s="21">
        <v>70.65</v>
      </c>
      <c r="H39" s="7">
        <f>L39/G39</f>
        <v>1302.1231422505307</v>
      </c>
      <c r="I39" s="7">
        <v>915</v>
      </c>
      <c r="J39" s="8" t="s">
        <v>7</v>
      </c>
      <c r="K39" s="8">
        <f>G39*I39</f>
        <v>64644.75000000001</v>
      </c>
      <c r="L39" s="9">
        <v>91995</v>
      </c>
      <c r="M39" s="10" t="s">
        <v>32</v>
      </c>
      <c r="N39" s="46"/>
    </row>
    <row r="40" spans="1:14" ht="24" customHeight="1">
      <c r="A40" s="43" t="s">
        <v>13</v>
      </c>
      <c r="B40" s="8" t="s">
        <v>17</v>
      </c>
      <c r="C40" s="8">
        <v>2</v>
      </c>
      <c r="D40" s="8">
        <v>80.17</v>
      </c>
      <c r="E40" s="74">
        <f t="shared" si="1"/>
        <v>10.230000000000004</v>
      </c>
      <c r="F40" s="74">
        <f>E40/E42*100</f>
        <v>3.734939759036145</v>
      </c>
      <c r="G40" s="21">
        <v>90.4</v>
      </c>
      <c r="H40" s="7">
        <f>L40/G40</f>
        <v>1272.0685840707963</v>
      </c>
      <c r="I40" s="7">
        <v>950</v>
      </c>
      <c r="J40" s="8" t="s">
        <v>28</v>
      </c>
      <c r="K40" s="8">
        <f>G40*I40</f>
        <v>85880</v>
      </c>
      <c r="L40" s="9">
        <v>114995</v>
      </c>
      <c r="M40" s="10" t="s">
        <v>32</v>
      </c>
      <c r="N40" s="46"/>
    </row>
    <row r="41" spans="1:14" ht="24" customHeight="1">
      <c r="A41" s="13" t="s">
        <v>14</v>
      </c>
      <c r="B41" s="16" t="s">
        <v>17</v>
      </c>
      <c r="C41" s="16">
        <v>1</v>
      </c>
      <c r="D41" s="48">
        <v>62.69</v>
      </c>
      <c r="E41" s="76">
        <f t="shared" si="1"/>
        <v>7.960000000000008</v>
      </c>
      <c r="F41" s="76">
        <f>E41/E42*100</f>
        <v>2.9061701350858</v>
      </c>
      <c r="G41" s="49">
        <v>70.65</v>
      </c>
      <c r="H41" s="77"/>
      <c r="I41" s="77"/>
      <c r="J41" s="16" t="s">
        <v>7</v>
      </c>
      <c r="K41" s="16"/>
      <c r="L41" s="17"/>
      <c r="M41" s="18" t="s">
        <v>32</v>
      </c>
      <c r="N41" s="42" t="s">
        <v>33</v>
      </c>
    </row>
    <row r="42" spans="1:14" ht="12.75">
      <c r="A42" s="4"/>
      <c r="B42" s="4"/>
      <c r="C42" s="2"/>
      <c r="D42" s="2"/>
      <c r="E42" s="50">
        <f>SUM(E5:E41)</f>
        <v>273.9000000000001</v>
      </c>
      <c r="F42" s="50">
        <f>SUM(F5:F41)</f>
        <v>96.57174151150053</v>
      </c>
      <c r="G42" s="50">
        <f>SUM(G5:G41)</f>
        <v>2395.0300000000007</v>
      </c>
      <c r="H42" s="78"/>
      <c r="I42" s="78"/>
      <c r="J42" s="51"/>
      <c r="K42" s="51"/>
      <c r="L42" s="52"/>
      <c r="M42" s="53"/>
      <c r="N42" s="4"/>
    </row>
    <row r="43" spans="1:14" ht="12.75">
      <c r="A43" s="1"/>
      <c r="B43" s="1"/>
      <c r="C43" s="54"/>
      <c r="D43" s="2"/>
      <c r="E43" s="2"/>
      <c r="F43" s="2"/>
      <c r="G43" s="55"/>
      <c r="H43" s="78"/>
      <c r="I43" s="78"/>
      <c r="J43" s="51"/>
      <c r="K43" s="51"/>
      <c r="L43" s="52"/>
      <c r="M43" s="53"/>
      <c r="N43" s="4"/>
    </row>
    <row r="44" spans="1:14" ht="12.75">
      <c r="A44" s="1"/>
      <c r="B44" s="1"/>
      <c r="C44" s="54"/>
      <c r="D44" s="2"/>
      <c r="E44" s="2"/>
      <c r="F44" s="2"/>
      <c r="G44" s="55"/>
      <c r="H44" s="78"/>
      <c r="I44" s="78"/>
      <c r="J44" s="51"/>
      <c r="K44" s="51"/>
      <c r="L44" s="51"/>
      <c r="M44" s="53"/>
      <c r="N44" s="4"/>
    </row>
    <row r="45" spans="1:14" ht="12.75">
      <c r="A45" s="1"/>
      <c r="B45" s="4"/>
      <c r="C45" s="56"/>
      <c r="D45" s="56"/>
      <c r="E45" s="56"/>
      <c r="F45" s="56"/>
      <c r="G45" s="56"/>
      <c r="H45" s="78"/>
      <c r="I45" s="78"/>
      <c r="J45" s="51"/>
      <c r="K45" s="51"/>
      <c r="L45" s="51"/>
      <c r="M45" s="53"/>
      <c r="N45" s="4"/>
    </row>
    <row r="46" spans="1:14" ht="12.75">
      <c r="A46" s="1"/>
      <c r="B46" s="4"/>
      <c r="C46" s="56"/>
      <c r="D46" s="56"/>
      <c r="E46" s="56"/>
      <c r="F46" s="56"/>
      <c r="G46" s="56"/>
      <c r="H46" s="78"/>
      <c r="I46" s="78"/>
      <c r="J46" s="51"/>
      <c r="K46" s="51"/>
      <c r="L46" s="51"/>
      <c r="M46" s="53"/>
      <c r="N46" s="4"/>
    </row>
    <row r="47" spans="1:14" ht="12.75">
      <c r="A47" s="4"/>
      <c r="B47" s="4"/>
      <c r="C47" s="56"/>
      <c r="D47" s="56"/>
      <c r="E47" s="56"/>
      <c r="F47" s="56"/>
      <c r="G47" s="56"/>
      <c r="H47" s="78"/>
      <c r="I47" s="78"/>
      <c r="J47" s="51"/>
      <c r="K47" s="51"/>
      <c r="L47" s="51"/>
      <c r="M47" s="53"/>
      <c r="N47" s="4"/>
    </row>
    <row r="48" spans="1:14" ht="12.75">
      <c r="A48" s="4"/>
      <c r="B48" s="4"/>
      <c r="C48" s="56"/>
      <c r="D48" s="56"/>
      <c r="E48" s="56"/>
      <c r="F48" s="56"/>
      <c r="G48" s="56"/>
      <c r="H48" s="78"/>
      <c r="I48" s="78"/>
      <c r="J48" s="51"/>
      <c r="K48" s="51"/>
      <c r="L48" s="51"/>
      <c r="M48" s="53"/>
      <c r="N48" s="4"/>
    </row>
    <row r="49" spans="8:9" ht="12.75">
      <c r="H49" s="78"/>
      <c r="I49" s="78"/>
    </row>
    <row r="50" spans="8:9" ht="12.75">
      <c r="H50" s="78"/>
      <c r="I50" s="78"/>
    </row>
    <row r="51" spans="8:9" ht="12.75">
      <c r="H51" s="78"/>
      <c r="I51" s="78"/>
    </row>
    <row r="52" spans="8:9" ht="12.75">
      <c r="H52" s="78"/>
      <c r="I52" s="78"/>
    </row>
    <row r="53" spans="8:9" ht="12.75">
      <c r="H53" s="78"/>
      <c r="I53" s="78"/>
    </row>
    <row r="54" spans="8:9" ht="12.75">
      <c r="H54" s="78"/>
      <c r="I54" s="78"/>
    </row>
    <row r="55" spans="8:9" ht="12.75">
      <c r="H55" s="78"/>
      <c r="I55" s="78"/>
    </row>
    <row r="56" spans="8:9" ht="12.75">
      <c r="H56" s="78"/>
      <c r="I56" s="78"/>
    </row>
    <row r="57" spans="8:9" ht="12.75">
      <c r="H57" s="78"/>
      <c r="I57" s="78"/>
    </row>
    <row r="58" spans="8:9" ht="12.75">
      <c r="H58" s="78"/>
      <c r="I58" s="78"/>
    </row>
    <row r="59" spans="8:9" ht="12.75">
      <c r="H59" s="78"/>
      <c r="I59" s="78"/>
    </row>
    <row r="60" spans="8:9" ht="12.75">
      <c r="H60" s="78"/>
      <c r="I60" s="78"/>
    </row>
    <row r="61" spans="8:9" ht="12.75">
      <c r="H61" s="78"/>
      <c r="I61" s="78"/>
    </row>
    <row r="62" spans="8:9" ht="12.75">
      <c r="H62" s="78"/>
      <c r="I62" s="78"/>
    </row>
    <row r="63" spans="8:9" ht="12.75">
      <c r="H63" s="78"/>
      <c r="I63" s="78"/>
    </row>
    <row r="64" spans="8:9" ht="12.75">
      <c r="H64" s="78"/>
      <c r="I64" s="78"/>
    </row>
    <row r="65" spans="8:9" ht="12.75">
      <c r="H65" s="78"/>
      <c r="I65" s="78"/>
    </row>
    <row r="66" spans="8:9" ht="12.75">
      <c r="H66" s="78"/>
      <c r="I66" s="78"/>
    </row>
    <row r="67" spans="8:9" ht="12.75">
      <c r="H67" s="78"/>
      <c r="I67" s="78"/>
    </row>
    <row r="68" spans="8:9" ht="12.75">
      <c r="H68" s="78"/>
      <c r="I68" s="78"/>
    </row>
    <row r="69" spans="8:9" ht="12.75">
      <c r="H69" s="78"/>
      <c r="I69" s="78"/>
    </row>
    <row r="70" spans="8:9" ht="12.75">
      <c r="H70" s="78"/>
      <c r="I70" s="78"/>
    </row>
    <row r="71" spans="8:9" ht="12.75">
      <c r="H71" s="78"/>
      <c r="I71" s="78"/>
    </row>
    <row r="72" spans="8:9" ht="12.75">
      <c r="H72" s="78"/>
      <c r="I72" s="78"/>
    </row>
    <row r="73" spans="8:9" ht="12.75">
      <c r="H73" s="78"/>
      <c r="I73" s="78"/>
    </row>
    <row r="74" spans="8:9" ht="12.75">
      <c r="H74" s="78"/>
      <c r="I74" s="78"/>
    </row>
    <row r="75" spans="8:9" ht="12.75">
      <c r="H75" s="78"/>
      <c r="I75" s="78"/>
    </row>
    <row r="76" spans="8:9" ht="12.75">
      <c r="H76" s="78"/>
      <c r="I76" s="78"/>
    </row>
    <row r="77" spans="8:9" ht="12.75">
      <c r="H77" s="78"/>
      <c r="I77" s="78"/>
    </row>
    <row r="78" spans="8:9" ht="12.75">
      <c r="H78" s="78"/>
      <c r="I78" s="78"/>
    </row>
    <row r="79" spans="8:9" ht="12.75">
      <c r="H79" s="78"/>
      <c r="I79" s="78"/>
    </row>
    <row r="80" spans="8:9" ht="12.75">
      <c r="H80" s="78"/>
      <c r="I80" s="78"/>
    </row>
    <row r="81" spans="8:9" ht="12.75">
      <c r="H81" s="78"/>
      <c r="I81" s="78"/>
    </row>
    <row r="82" spans="8:9" ht="12.75">
      <c r="H82" s="78"/>
      <c r="I82" s="78"/>
    </row>
    <row r="83" spans="8:9" ht="12.75">
      <c r="H83" s="78"/>
      <c r="I83" s="78"/>
    </row>
    <row r="84" spans="8:9" ht="12.75">
      <c r="H84" s="78"/>
      <c r="I84" s="78"/>
    </row>
    <row r="85" spans="8:9" ht="12.75">
      <c r="H85" s="78"/>
      <c r="I85" s="78"/>
    </row>
    <row r="86" spans="8:9" ht="12.75">
      <c r="H86" s="78"/>
      <c r="I86" s="78"/>
    </row>
    <row r="87" spans="8:9" ht="12.75">
      <c r="H87" s="78"/>
      <c r="I87" s="78"/>
    </row>
    <row r="88" spans="8:9" ht="12.75">
      <c r="H88" s="78"/>
      <c r="I88" s="78"/>
    </row>
    <row r="89" spans="8:9" ht="12.75">
      <c r="H89" s="78"/>
      <c r="I89" s="78"/>
    </row>
    <row r="90" spans="8:9" ht="12.75">
      <c r="H90" s="78"/>
      <c r="I90" s="78"/>
    </row>
    <row r="91" spans="8:9" ht="12.75">
      <c r="H91" s="78"/>
      <c r="I91" s="78"/>
    </row>
    <row r="92" spans="8:9" ht="12.75">
      <c r="H92" s="78"/>
      <c r="I92" s="78"/>
    </row>
    <row r="93" spans="8:9" ht="12.75">
      <c r="H93" s="78"/>
      <c r="I93" s="78"/>
    </row>
    <row r="94" spans="8:9" ht="12.75">
      <c r="H94" s="78"/>
      <c r="I94" s="78"/>
    </row>
    <row r="95" spans="8:9" ht="12.75">
      <c r="H95" s="78"/>
      <c r="I95" s="78"/>
    </row>
    <row r="96" spans="8:9" ht="12.75">
      <c r="H96" s="78"/>
      <c r="I96" s="78"/>
    </row>
    <row r="97" spans="8:9" ht="12.75">
      <c r="H97" s="78"/>
      <c r="I97" s="78"/>
    </row>
    <row r="98" spans="8:9" ht="12.75">
      <c r="H98" s="78"/>
      <c r="I98" s="78"/>
    </row>
    <row r="99" spans="8:9" ht="12.75">
      <c r="H99" s="78"/>
      <c r="I99" s="78"/>
    </row>
    <row r="100" spans="8:9" ht="12.75">
      <c r="H100" s="78"/>
      <c r="I100" s="78"/>
    </row>
    <row r="101" spans="8:9" ht="12.75">
      <c r="H101" s="78"/>
      <c r="I101" s="78"/>
    </row>
    <row r="102" spans="8:9" ht="12.75">
      <c r="H102" s="78"/>
      <c r="I102" s="78"/>
    </row>
    <row r="103" spans="8:9" ht="12.75">
      <c r="H103" s="72"/>
      <c r="I103" s="72"/>
    </row>
    <row r="104" spans="8:9" ht="12.75">
      <c r="H104" s="72"/>
      <c r="I104" s="72"/>
    </row>
    <row r="105" spans="8:9" ht="12.75">
      <c r="H105" s="72"/>
      <c r="I105" s="72"/>
    </row>
    <row r="106" spans="8:9" ht="12.75">
      <c r="H106" s="72"/>
      <c r="I106" s="72"/>
    </row>
    <row r="107" spans="8:9" ht="12.75">
      <c r="H107" s="72"/>
      <c r="I107" s="72"/>
    </row>
    <row r="108" spans="8:9" ht="12.75">
      <c r="H108" s="72"/>
      <c r="I108" s="72"/>
    </row>
    <row r="109" spans="8:9" ht="12.75">
      <c r="H109" s="72"/>
      <c r="I109" s="72"/>
    </row>
    <row r="110" spans="8:9" ht="12.75">
      <c r="H110" s="72"/>
      <c r="I110" s="72"/>
    </row>
    <row r="111" spans="8:9" ht="12.75">
      <c r="H111" s="72"/>
      <c r="I111" s="72"/>
    </row>
    <row r="112" spans="8:9" ht="12.75">
      <c r="H112" s="72"/>
      <c r="I112" s="72"/>
    </row>
    <row r="113" spans="8:9" ht="12.75">
      <c r="H113" s="72"/>
      <c r="I113" s="72"/>
    </row>
    <row r="114" spans="8:9" ht="12.75">
      <c r="H114" s="72"/>
      <c r="I114" s="72"/>
    </row>
    <row r="115" spans="8:9" ht="12.75">
      <c r="H115" s="72"/>
      <c r="I115" s="72"/>
    </row>
    <row r="116" spans="8:9" ht="12.75">
      <c r="H116" s="72"/>
      <c r="I116" s="72"/>
    </row>
    <row r="117" spans="8:9" ht="12.75">
      <c r="H117" s="72"/>
      <c r="I117" s="72"/>
    </row>
    <row r="118" spans="8:9" ht="12.75">
      <c r="H118" s="72"/>
      <c r="I118" s="72"/>
    </row>
    <row r="119" spans="8:9" ht="12.75">
      <c r="H119" s="72"/>
      <c r="I119" s="72"/>
    </row>
    <row r="120" spans="8:9" ht="12.75">
      <c r="H120" s="72"/>
      <c r="I120" s="72"/>
    </row>
    <row r="121" spans="8:9" ht="12.75">
      <c r="H121" s="72"/>
      <c r="I121" s="72"/>
    </row>
    <row r="122" spans="8:9" ht="12.75">
      <c r="H122" s="72"/>
      <c r="I122" s="72"/>
    </row>
    <row r="123" spans="8:9" ht="12.75">
      <c r="H123" s="72"/>
      <c r="I123" s="72"/>
    </row>
    <row r="124" spans="8:9" ht="12.75">
      <c r="H124" s="72"/>
      <c r="I124" s="72"/>
    </row>
    <row r="125" spans="8:9" ht="12.75">
      <c r="H125" s="72"/>
      <c r="I125" s="72"/>
    </row>
    <row r="126" spans="8:9" ht="12.75">
      <c r="H126" s="72"/>
      <c r="I126" s="72"/>
    </row>
    <row r="127" spans="8:9" ht="12.75">
      <c r="H127" s="72"/>
      <c r="I127" s="72"/>
    </row>
    <row r="128" spans="8:9" ht="12.75">
      <c r="H128" s="72"/>
      <c r="I128" s="72"/>
    </row>
    <row r="129" spans="8:9" ht="12.75">
      <c r="H129" s="72"/>
      <c r="I129" s="72"/>
    </row>
    <row r="130" spans="8:9" ht="12.75">
      <c r="H130" s="72"/>
      <c r="I130" s="72"/>
    </row>
    <row r="131" spans="8:9" ht="12.75">
      <c r="H131" s="72"/>
      <c r="I131" s="72"/>
    </row>
    <row r="132" spans="8:9" ht="12.75">
      <c r="H132" s="72"/>
      <c r="I132" s="72"/>
    </row>
    <row r="133" spans="8:9" ht="12.75">
      <c r="H133" s="72"/>
      <c r="I133" s="72"/>
    </row>
    <row r="134" spans="8:9" ht="12.75">
      <c r="H134" s="72"/>
      <c r="I134" s="72"/>
    </row>
    <row r="135" spans="8:9" ht="12.75">
      <c r="H135" s="72"/>
      <c r="I135" s="72"/>
    </row>
    <row r="136" spans="8:9" ht="12.75">
      <c r="H136" s="72"/>
      <c r="I136" s="72"/>
    </row>
    <row r="137" spans="8:9" ht="12.75">
      <c r="H137" s="72"/>
      <c r="I137" s="72"/>
    </row>
    <row r="138" spans="8:9" ht="12.75">
      <c r="H138" s="72"/>
      <c r="I138" s="72"/>
    </row>
    <row r="139" spans="8:9" ht="12.75">
      <c r="H139" s="72"/>
      <c r="I139" s="72"/>
    </row>
    <row r="140" spans="8:9" ht="12.75">
      <c r="H140" s="72"/>
      <c r="I140" s="72"/>
    </row>
    <row r="141" spans="8:9" ht="12.75">
      <c r="H141" s="72"/>
      <c r="I141" s="72"/>
    </row>
    <row r="142" spans="8:9" ht="12.75">
      <c r="H142" s="72"/>
      <c r="I142" s="72"/>
    </row>
    <row r="143" spans="8:9" ht="12.75">
      <c r="H143" s="72"/>
      <c r="I143" s="72"/>
    </row>
    <row r="144" spans="8:9" ht="12.75">
      <c r="H144" s="72"/>
      <c r="I144" s="72"/>
    </row>
    <row r="145" spans="8:9" ht="12.75">
      <c r="H145" s="72"/>
      <c r="I145" s="72"/>
    </row>
  </sheetData>
  <sheetProtection/>
  <mergeCells count="7">
    <mergeCell ref="A1:N1"/>
    <mergeCell ref="J2:J3"/>
    <mergeCell ref="M2:M3"/>
    <mergeCell ref="A2:A3"/>
    <mergeCell ref="B2:B3"/>
    <mergeCell ref="D2:D3"/>
    <mergeCell ref="G2: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вагор</cp:lastModifiedBy>
  <cp:lastPrinted>2012-06-12T13:03:15Z</cp:lastPrinted>
  <dcterms:created xsi:type="dcterms:W3CDTF">2009-08-10T10:00:19Z</dcterms:created>
  <dcterms:modified xsi:type="dcterms:W3CDTF">2016-02-23T10:06:39Z</dcterms:modified>
  <cp:category/>
  <cp:version/>
  <cp:contentType/>
  <cp:contentStatus/>
</cp:coreProperties>
</file>