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цени Август 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<sst xmlns="http://schemas.openxmlformats.org/spreadsheetml/2006/main" count="94" uniqueCount="55">
  <si>
    <t>SAINT THOMAS RESIDENCES</t>
  </si>
  <si>
    <t>Этаж/ Floor</t>
  </si>
  <si>
    <t>Квартира Ap.Nr.</t>
  </si>
  <si>
    <t>Тип квартиры/ Apartment type</t>
  </si>
  <si>
    <t>Net area (sq.m.)</t>
  </si>
  <si>
    <t>Total area (sq.m.)</t>
  </si>
  <si>
    <t>Price (EUR/sq.m.)</t>
  </si>
  <si>
    <t>E123</t>
  </si>
  <si>
    <t>1-bedroom</t>
  </si>
  <si>
    <t>basement</t>
  </si>
  <si>
    <t>Floor 4</t>
  </si>
  <si>
    <t>D141</t>
  </si>
  <si>
    <t>CASSIOPEIA/ КАСИОПЕЯ</t>
  </si>
  <si>
    <t>Floor 1</t>
  </si>
  <si>
    <t>K111</t>
  </si>
  <si>
    <t>terrace</t>
  </si>
  <si>
    <t>K112</t>
  </si>
  <si>
    <t>K113</t>
  </si>
  <si>
    <t>Floor 2</t>
  </si>
  <si>
    <t>K122</t>
  </si>
  <si>
    <t>K123</t>
  </si>
  <si>
    <t>Floor 3</t>
  </si>
  <si>
    <t>K131</t>
  </si>
  <si>
    <t>K132</t>
  </si>
  <si>
    <t>K133</t>
  </si>
  <si>
    <t>K221</t>
  </si>
  <si>
    <t>K222</t>
  </si>
  <si>
    <t>K223</t>
  </si>
  <si>
    <t xml:space="preserve">Floor 3 </t>
  </si>
  <si>
    <t>K231</t>
  </si>
  <si>
    <t>K141</t>
  </si>
  <si>
    <t>K142</t>
  </si>
  <si>
    <t>VELA/ВЕЛА</t>
  </si>
  <si>
    <t>V121</t>
  </si>
  <si>
    <t>V122</t>
  </si>
  <si>
    <t>3-bedroom</t>
  </si>
  <si>
    <t>Цена /Value (EUR) с вкл.ДДС</t>
  </si>
  <si>
    <t xml:space="preserve">ELECTRA / ЕЛЕКТРА </t>
  </si>
  <si>
    <t>Цените, които се предлагат към момента на клиенти и брокери са намалени с 10 %, останалите 10%  са за брокерска комисионна или отстъпки, които се искат от клиентите</t>
  </si>
  <si>
    <t>K1/M1</t>
  </si>
  <si>
    <t>K1/M2</t>
  </si>
  <si>
    <t>K1/ M3</t>
  </si>
  <si>
    <t>K1/ M5</t>
  </si>
  <si>
    <t>K1/ M6</t>
  </si>
  <si>
    <t>K1/ M9</t>
  </si>
  <si>
    <t>K1/ M8</t>
  </si>
  <si>
    <t>K1/ M7</t>
  </si>
  <si>
    <t>K2/ M2</t>
  </si>
  <si>
    <t>K2/ M3</t>
  </si>
  <si>
    <t>K2/ M4</t>
  </si>
  <si>
    <t>K1/ M10</t>
  </si>
  <si>
    <t>K1/ M11</t>
  </si>
  <si>
    <t>E1/ M6</t>
  </si>
  <si>
    <t>E242</t>
  </si>
  <si>
    <t>E2/ M11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</si>
</sst>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€-2]\ #,##0.00"/>
    <numFmt numFmtId="173" formatCode="0.0"/>
    <numFmt numFmtId="174" formatCode="[$€-410]\ #,##0.00"/>
    <numFmt numFmtId="175" formatCode="_-[$€-2]\ * #,##0.00_-;\-[$€-2]\ * #,##0.00_-;_-[$€-2]\ * &quot;-&quot;??_-;_-@_-"/>
  </numFmts>
  <fonts count="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/>
    </xf>
    <xf numFmtId="2" fontId="3" fillId="2" borderId="1" xfId="0" applyNumberFormat="1" applyFont="1" applyFill="1" applyBorder="1" applyAlignment="1">
      <alignment wrapText="1"/>
    </xf>
    <xf numFmtId="172" fontId="3" fillId="2" borderId="1" xfId="0" applyNumberFormat="1" applyFont="1" applyFill="1" applyBorder="1" applyAlignment="1">
      <alignment/>
    </xf>
    <xf numFmtId="0" fontId="3" fillId="3" borderId="1" xfId="19" applyFont="1" applyFill="1" applyBorder="1" applyAlignment="1">
      <alignment horizontal="center" wrapText="1"/>
      <protection/>
    </xf>
    <xf numFmtId="2" fontId="3" fillId="3" borderId="1" xfId="19" applyNumberFormat="1" applyFont="1" applyFill="1" applyBorder="1">
      <alignment/>
      <protection/>
    </xf>
    <xf numFmtId="2" fontId="3" fillId="3" borderId="1" xfId="19" applyNumberFormat="1" applyFont="1" applyFill="1" applyBorder="1" applyAlignment="1">
      <alignment wrapText="1"/>
      <protection/>
    </xf>
    <xf numFmtId="172" fontId="3" fillId="3" borderId="1" xfId="19" applyNumberFormat="1" applyFont="1" applyFill="1" applyBorder="1" applyAlignment="1">
      <alignment wrapText="1"/>
      <protection/>
    </xf>
    <xf numFmtId="0" fontId="3" fillId="3" borderId="2" xfId="19" applyFont="1" applyFill="1" applyBorder="1" applyAlignment="1">
      <alignment horizontal="center" wrapText="1"/>
      <protection/>
    </xf>
    <xf numFmtId="2" fontId="3" fillId="3" borderId="3" xfId="19" applyNumberFormat="1" applyFont="1" applyFill="1" applyBorder="1" applyAlignment="1">
      <alignment wrapText="1"/>
      <protection/>
    </xf>
    <xf numFmtId="172" fontId="3" fillId="3" borderId="4" xfId="19" applyNumberFormat="1" applyFont="1" applyFill="1" applyBorder="1" applyAlignment="1">
      <alignment wrapText="1"/>
      <protection/>
    </xf>
    <xf numFmtId="0" fontId="3" fillId="2" borderId="5" xfId="19" applyFont="1" applyFill="1" applyBorder="1" applyAlignment="1">
      <alignment horizontal="center" wrapText="1"/>
      <protection/>
    </xf>
    <xf numFmtId="2" fontId="3" fillId="2" borderId="5" xfId="19" applyNumberFormat="1" applyFont="1" applyFill="1" applyBorder="1">
      <alignment/>
      <protection/>
    </xf>
    <xf numFmtId="2" fontId="3" fillId="2" borderId="5" xfId="19" applyNumberFormat="1" applyFont="1" applyFill="1" applyBorder="1" applyAlignment="1">
      <alignment wrapText="1"/>
      <protection/>
    </xf>
    <xf numFmtId="172" fontId="3" fillId="2" borderId="5" xfId="19" applyNumberFormat="1" applyFont="1" applyFill="1" applyBorder="1" applyAlignment="1">
      <alignment wrapText="1"/>
      <protection/>
    </xf>
    <xf numFmtId="0" fontId="3" fillId="2" borderId="1" xfId="19" applyFont="1" applyFill="1" applyBorder="1" applyAlignment="1">
      <alignment horizontal="center" wrapText="1"/>
      <protection/>
    </xf>
    <xf numFmtId="2" fontId="3" fillId="2" borderId="1" xfId="19" applyNumberFormat="1" applyFont="1" applyFill="1" applyBorder="1" applyAlignment="1">
      <alignment wrapText="1"/>
      <protection/>
    </xf>
    <xf numFmtId="172" fontId="3" fillId="2" borderId="1" xfId="19" applyNumberFormat="1" applyFont="1" applyFill="1" applyBorder="1" applyAlignment="1">
      <alignment wrapText="1"/>
      <protection/>
    </xf>
    <xf numFmtId="2" fontId="3" fillId="2" borderId="1" xfId="19" applyNumberFormat="1" applyFont="1" applyFill="1" applyBorder="1">
      <alignment/>
      <protection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172" fontId="3" fillId="3" borderId="1" xfId="0" applyNumberFormat="1" applyFont="1" applyFill="1" applyBorder="1" applyAlignment="1">
      <alignment/>
    </xf>
    <xf numFmtId="172" fontId="3" fillId="2" borderId="1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/>
    </xf>
    <xf numFmtId="0" fontId="0" fillId="4" borderId="0" xfId="0" applyFill="1" applyAlignment="1">
      <alignment vertical="center"/>
    </xf>
    <xf numFmtId="0" fontId="2" fillId="4" borderId="0" xfId="0" applyFont="1" applyFill="1" applyBorder="1" applyAlignment="1">
      <alignment vertical="center"/>
    </xf>
    <xf numFmtId="172" fontId="2" fillId="4" borderId="0" xfId="0" applyNumberFormat="1" applyFont="1" applyFill="1" applyBorder="1" applyAlignment="1">
      <alignment horizontal="center" vertical="center"/>
    </xf>
    <xf numFmtId="172" fontId="2" fillId="4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2" fontId="2" fillId="3" borderId="1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2" borderId="7" xfId="19" applyFont="1" applyFill="1" applyBorder="1" applyAlignment="1">
      <alignment horizontal="center" wrapText="1"/>
      <protection/>
    </xf>
    <xf numFmtId="2" fontId="3" fillId="2" borderId="7" xfId="19" applyNumberFormat="1" applyFont="1" applyFill="1" applyBorder="1" applyAlignment="1">
      <alignment wrapText="1"/>
      <protection/>
    </xf>
    <xf numFmtId="0" fontId="3" fillId="2" borderId="7" xfId="0" applyFont="1" applyFill="1" applyBorder="1" applyAlignment="1">
      <alignment/>
    </xf>
    <xf numFmtId="0" fontId="3" fillId="2" borderId="7" xfId="0" applyFont="1" applyFill="1" applyBorder="1" applyAlignment="1">
      <alignment horizontal="center" wrapText="1"/>
    </xf>
    <xf numFmtId="2" fontId="3" fillId="2" borderId="7" xfId="0" applyNumberFormat="1" applyFont="1" applyFill="1" applyBorder="1" applyAlignment="1">
      <alignment wrapText="1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2" fontId="3" fillId="2" borderId="7" xfId="0" applyNumberFormat="1" applyFont="1" applyFill="1" applyBorder="1" applyAlignment="1">
      <alignment/>
    </xf>
    <xf numFmtId="172" fontId="3" fillId="2" borderId="7" xfId="0" applyNumberFormat="1" applyFont="1" applyFill="1" applyBorder="1" applyAlignment="1">
      <alignment/>
    </xf>
    <xf numFmtId="172" fontId="2" fillId="2" borderId="7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172" fontId="2" fillId="4" borderId="9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/>
    </xf>
    <xf numFmtId="172" fontId="2" fillId="4" borderId="10" xfId="0" applyNumberFormat="1" applyFont="1" applyFill="1" applyBorder="1" applyAlignment="1">
      <alignment horizontal="center"/>
    </xf>
    <xf numFmtId="172" fontId="3" fillId="2" borderId="11" xfId="0" applyNumberFormat="1" applyFont="1" applyFill="1" applyBorder="1" applyAlignment="1">
      <alignment/>
    </xf>
    <xf numFmtId="2" fontId="3" fillId="3" borderId="1" xfId="19" applyNumberFormat="1" applyFont="1" applyFill="1" applyBorder="1" applyAlignment="1">
      <alignment horizontal="left" wrapText="1"/>
      <protection/>
    </xf>
    <xf numFmtId="0" fontId="5" fillId="4" borderId="0" xfId="0" applyFont="1" applyFill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172" fontId="6" fillId="3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9" fontId="6" fillId="3" borderId="14" xfId="0" applyNumberFormat="1" applyFont="1" applyFill="1" applyBorder="1" applyAlignment="1">
      <alignment horizontal="center" vertical="center" wrapText="1"/>
    </xf>
    <xf numFmtId="172" fontId="2" fillId="2" borderId="15" xfId="0" applyNumberFormat="1" applyFont="1" applyFill="1" applyBorder="1" applyAlignment="1">
      <alignment vertical="center"/>
    </xf>
    <xf numFmtId="172" fontId="2" fillId="3" borderId="4" xfId="0" applyNumberFormat="1" applyFon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3" fillId="4" borderId="16" xfId="0" applyFont="1" applyFill="1" applyBorder="1" applyAlignment="1">
      <alignment horizontal="center"/>
    </xf>
    <xf numFmtId="0" fontId="0" fillId="0" borderId="16" xfId="0" applyBorder="1" applyAlignment="1">
      <alignment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72" fontId="2" fillId="2" borderId="1" xfId="0" applyNumberFormat="1" applyFont="1" applyFill="1" applyBorder="1" applyAlignment="1">
      <alignment horizontal="center" vertical="center" wrapText="1"/>
    </xf>
    <xf numFmtId="172" fontId="2" fillId="2" borderId="7" xfId="0" applyNumberFormat="1" applyFont="1" applyFill="1" applyBorder="1" applyAlignment="1">
      <alignment horizontal="center" vertical="center" wrapText="1"/>
    </xf>
    <xf numFmtId="172" fontId="2" fillId="2" borderId="23" xfId="0" applyNumberFormat="1" applyFont="1" applyFill="1" applyBorder="1" applyAlignment="1">
      <alignment horizontal="center" vertical="center"/>
    </xf>
    <xf numFmtId="172" fontId="2" fillId="2" borderId="24" xfId="0" applyNumberFormat="1" applyFont="1" applyFill="1" applyBorder="1" applyAlignment="1">
      <alignment horizontal="center" vertical="center"/>
    </xf>
    <xf numFmtId="0" fontId="2" fillId="3" borderId="25" xfId="19" applyFont="1" applyFill="1" applyBorder="1" applyAlignment="1">
      <alignment horizontal="center" vertical="center" wrapText="1"/>
      <protection/>
    </xf>
    <xf numFmtId="0" fontId="2" fillId="3" borderId="26" xfId="19" applyFont="1" applyFill="1" applyBorder="1" applyAlignment="1">
      <alignment horizontal="center" vertical="center" wrapText="1"/>
      <protection/>
    </xf>
    <xf numFmtId="0" fontId="3" fillId="3" borderId="1" xfId="19" applyFont="1" applyFill="1" applyBorder="1" applyAlignment="1">
      <alignment horizontal="center" vertical="center" wrapText="1"/>
      <protection/>
    </xf>
    <xf numFmtId="172" fontId="2" fillId="3" borderId="27" xfId="19" applyNumberFormat="1" applyFont="1" applyFill="1" applyBorder="1" applyAlignment="1">
      <alignment horizontal="center" vertical="center" wrapText="1"/>
      <protection/>
    </xf>
    <xf numFmtId="172" fontId="2" fillId="3" borderId="28" xfId="19" applyNumberFormat="1" applyFont="1" applyFill="1" applyBorder="1" applyAlignment="1">
      <alignment horizontal="center" vertical="center" wrapText="1"/>
      <protection/>
    </xf>
    <xf numFmtId="0" fontId="3" fillId="3" borderId="27" xfId="19" applyFont="1" applyFill="1" applyBorder="1" applyAlignment="1">
      <alignment horizontal="center" vertical="center" wrapText="1"/>
      <protection/>
    </xf>
    <xf numFmtId="0" fontId="3" fillId="3" borderId="28" xfId="19" applyFont="1" applyFill="1" applyBorder="1" applyAlignment="1">
      <alignment horizontal="center" vertical="center" wrapText="1"/>
      <protection/>
    </xf>
    <xf numFmtId="172" fontId="2" fillId="3" borderId="23" xfId="0" applyNumberFormat="1" applyFont="1" applyFill="1" applyBorder="1" applyAlignment="1">
      <alignment horizontal="center" vertical="center"/>
    </xf>
    <xf numFmtId="172" fontId="2" fillId="3" borderId="16" xfId="0" applyNumberFormat="1" applyFont="1" applyFill="1" applyBorder="1" applyAlignment="1">
      <alignment horizontal="center" vertical="center"/>
    </xf>
    <xf numFmtId="172" fontId="2" fillId="3" borderId="29" xfId="0" applyNumberFormat="1" applyFont="1" applyFill="1" applyBorder="1" applyAlignment="1">
      <alignment horizontal="center" vertical="center"/>
    </xf>
    <xf numFmtId="0" fontId="2" fillId="2" borderId="6" xfId="19" applyFont="1" applyFill="1" applyBorder="1" applyAlignment="1">
      <alignment horizontal="center" vertical="center" wrapText="1"/>
      <protection/>
    </xf>
    <xf numFmtId="0" fontId="3" fillId="2" borderId="1" xfId="19" applyFont="1" applyFill="1" applyBorder="1" applyAlignment="1">
      <alignment horizontal="center" vertical="center" wrapText="1"/>
      <protection/>
    </xf>
    <xf numFmtId="172" fontId="2" fillId="2" borderId="27" xfId="19" applyNumberFormat="1" applyFont="1" applyFill="1" applyBorder="1" applyAlignment="1">
      <alignment horizontal="center" vertical="center" wrapText="1"/>
      <protection/>
    </xf>
    <xf numFmtId="172" fontId="2" fillId="2" borderId="28" xfId="19" applyNumberFormat="1" applyFont="1" applyFill="1" applyBorder="1" applyAlignment="1">
      <alignment horizontal="center" vertical="center" wrapText="1"/>
      <protection/>
    </xf>
    <xf numFmtId="172" fontId="2" fillId="2" borderId="29" xfId="0" applyNumberFormat="1" applyFont="1" applyFill="1" applyBorder="1" applyAlignment="1">
      <alignment horizontal="center" vertical="center"/>
    </xf>
    <xf numFmtId="0" fontId="2" fillId="3" borderId="6" xfId="19" applyFont="1" applyFill="1" applyBorder="1" applyAlignment="1">
      <alignment horizontal="center" vertical="center" wrapText="1"/>
      <protection/>
    </xf>
    <xf numFmtId="172" fontId="2" fillId="3" borderId="1" xfId="19" applyNumberFormat="1" applyFont="1" applyFill="1" applyBorder="1" applyAlignment="1">
      <alignment horizontal="center" vertical="center" wrapText="1"/>
      <protection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3" fillId="2" borderId="7" xfId="19" applyFont="1" applyFill="1" applyBorder="1" applyAlignment="1">
      <alignment horizontal="center" vertical="center" wrapText="1"/>
      <protection/>
    </xf>
    <xf numFmtId="172" fontId="2" fillId="2" borderId="27" xfId="0" applyNumberFormat="1" applyFont="1" applyFill="1" applyBorder="1" applyAlignment="1">
      <alignment horizontal="center" vertical="center"/>
    </xf>
    <xf numFmtId="172" fontId="2" fillId="2" borderId="11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172" fontId="2" fillId="2" borderId="5" xfId="0" applyNumberFormat="1" applyFont="1" applyFill="1" applyBorder="1" applyAlignment="1">
      <alignment horizontal="center" vertical="center"/>
    </xf>
    <xf numFmtId="0" fontId="3" fillId="2" borderId="6" xfId="19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23_MARCH_200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5"/>
  <sheetViews>
    <sheetView tabSelected="1" workbookViewId="0" topLeftCell="B1">
      <selection activeCell="L16" sqref="L16"/>
    </sheetView>
  </sheetViews>
  <sheetFormatPr defaultColWidth="9.140625" defaultRowHeight="12.75"/>
  <cols>
    <col min="1" max="1" width="2.421875" style="24" hidden="1" customWidth="1"/>
    <col min="2" max="2" width="10.57421875" style="0" bestFit="1" customWidth="1"/>
    <col min="3" max="3" width="13.28125" style="0" customWidth="1"/>
    <col min="4" max="4" width="15.57421875" style="0" bestFit="1" customWidth="1"/>
    <col min="5" max="5" width="12.140625" style="0" bestFit="1" customWidth="1"/>
    <col min="6" max="6" width="10.140625" style="0" bestFit="1" customWidth="1"/>
    <col min="7" max="7" width="15.7109375" style="0" hidden="1" customWidth="1"/>
    <col min="8" max="8" width="17.8515625" style="63" customWidth="1"/>
    <col min="9" max="9" width="17.7109375" style="31" hidden="1" customWidth="1"/>
    <col min="10" max="10" width="9.00390625" style="24" customWidth="1"/>
    <col min="11" max="40" width="9.140625" style="24" customWidth="1"/>
  </cols>
  <sheetData>
    <row r="1" spans="8:9" s="24" customFormat="1" ht="13.5" thickBot="1">
      <c r="H1" s="61"/>
      <c r="I1" s="27"/>
    </row>
    <row r="2" spans="2:9" s="24" customFormat="1" ht="23.25" customHeight="1">
      <c r="B2" s="64" t="s">
        <v>0</v>
      </c>
      <c r="C2" s="65"/>
      <c r="D2" s="65"/>
      <c r="E2" s="65"/>
      <c r="F2" s="65"/>
      <c r="G2" s="65"/>
      <c r="H2" s="65"/>
      <c r="I2" s="65"/>
    </row>
    <row r="3" spans="2:9" s="24" customFormat="1" ht="23.25" customHeight="1" thickBot="1">
      <c r="B3" s="66"/>
      <c r="C3" s="67"/>
      <c r="D3" s="67"/>
      <c r="E3" s="67"/>
      <c r="F3" s="67"/>
      <c r="G3" s="67"/>
      <c r="H3" s="67"/>
      <c r="I3" s="67"/>
    </row>
    <row r="4" spans="1:40" s="57" customFormat="1" ht="63.75" thickBot="1">
      <c r="A4" s="53"/>
      <c r="B4" s="54" t="s">
        <v>1</v>
      </c>
      <c r="C4" s="55" t="s">
        <v>2</v>
      </c>
      <c r="D4" s="55" t="s">
        <v>3</v>
      </c>
      <c r="E4" s="55" t="s">
        <v>4</v>
      </c>
      <c r="F4" s="55" t="s">
        <v>5</v>
      </c>
      <c r="G4" s="55" t="s">
        <v>6</v>
      </c>
      <c r="H4" s="56" t="s">
        <v>36</v>
      </c>
      <c r="I4" s="58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2:9" s="24" customFormat="1" ht="1.5" customHeight="1" hidden="1" thickBot="1">
      <c r="B5" s="70" t="s">
        <v>37</v>
      </c>
      <c r="C5" s="71"/>
      <c r="D5" s="71"/>
      <c r="E5" s="71"/>
      <c r="F5" s="71"/>
      <c r="G5" s="71"/>
      <c r="H5" s="71"/>
      <c r="I5" s="71"/>
    </row>
    <row r="6" spans="2:9" ht="18.75" hidden="1" thickBot="1">
      <c r="B6" s="72" t="s">
        <v>18</v>
      </c>
      <c r="C6" s="74" t="s">
        <v>7</v>
      </c>
      <c r="D6" s="1" t="s">
        <v>8</v>
      </c>
      <c r="E6" s="2">
        <v>57.6</v>
      </c>
      <c r="F6" s="3">
        <v>68.73</v>
      </c>
      <c r="G6" s="4">
        <v>2550</v>
      </c>
      <c r="H6" s="76">
        <v>177934</v>
      </c>
      <c r="I6" s="78"/>
    </row>
    <row r="7" spans="2:9" ht="18" customHeight="1" hidden="1" thickBot="1">
      <c r="B7" s="73"/>
      <c r="C7" s="75"/>
      <c r="D7" s="37" t="s">
        <v>9</v>
      </c>
      <c r="E7" s="38" t="s">
        <v>52</v>
      </c>
      <c r="F7" s="38">
        <v>11.17</v>
      </c>
      <c r="G7" s="51">
        <v>250</v>
      </c>
      <c r="H7" s="77"/>
      <c r="I7" s="79"/>
    </row>
    <row r="8" spans="2:9" ht="17.25" customHeight="1" hidden="1">
      <c r="B8" s="68"/>
      <c r="C8" s="69"/>
      <c r="D8" s="69"/>
      <c r="E8" s="69"/>
      <c r="F8" s="69"/>
      <c r="G8" s="69"/>
      <c r="H8" s="69"/>
      <c r="I8" s="69"/>
    </row>
    <row r="9" spans="2:9" ht="1.5" customHeight="1" hidden="1" thickBot="1">
      <c r="B9" s="72" t="s">
        <v>10</v>
      </c>
      <c r="C9" s="74" t="s">
        <v>53</v>
      </c>
      <c r="D9" s="1" t="s">
        <v>8</v>
      </c>
      <c r="E9" s="2">
        <v>57.81</v>
      </c>
      <c r="F9" s="3">
        <v>65.76</v>
      </c>
      <c r="G9" s="4">
        <v>2550</v>
      </c>
      <c r="H9" s="76">
        <v>170330.5</v>
      </c>
      <c r="I9" s="78">
        <f>H9*0.9</f>
        <v>153297.45</v>
      </c>
    </row>
    <row r="10" spans="2:9" ht="18.75" customHeight="1" hidden="1" thickBot="1">
      <c r="B10" s="73"/>
      <c r="C10" s="75"/>
      <c r="D10" s="37" t="s">
        <v>9</v>
      </c>
      <c r="E10" s="38" t="s">
        <v>54</v>
      </c>
      <c r="F10" s="38">
        <v>10.57</v>
      </c>
      <c r="G10" s="51">
        <v>250</v>
      </c>
      <c r="H10" s="77"/>
      <c r="I10" s="79"/>
    </row>
    <row r="11" spans="2:9" ht="18.75" hidden="1" thickBot="1">
      <c r="B11" s="39" t="s">
        <v>10</v>
      </c>
      <c r="C11" s="40" t="s">
        <v>11</v>
      </c>
      <c r="D11" s="41" t="s">
        <v>8</v>
      </c>
      <c r="E11" s="42">
        <v>57.9</v>
      </c>
      <c r="F11" s="41">
        <v>69.11</v>
      </c>
      <c r="G11" s="43">
        <f>H11/F11</f>
        <v>2400</v>
      </c>
      <c r="H11" s="44">
        <f>2400*69.11</f>
        <v>165864</v>
      </c>
      <c r="I11" s="59">
        <f>H11*0.9</f>
        <v>149277.6</v>
      </c>
    </row>
    <row r="12" spans="2:9" ht="23.25">
      <c r="B12" s="68" t="s">
        <v>12</v>
      </c>
      <c r="C12" s="69"/>
      <c r="D12" s="69"/>
      <c r="E12" s="69"/>
      <c r="F12" s="69"/>
      <c r="G12" s="69"/>
      <c r="H12" s="69"/>
      <c r="I12" s="69"/>
    </row>
    <row r="13" spans="2:9" ht="18">
      <c r="B13" s="80" t="s">
        <v>13</v>
      </c>
      <c r="C13" s="82" t="s">
        <v>14</v>
      </c>
      <c r="D13" s="5" t="s">
        <v>8</v>
      </c>
      <c r="E13" s="6">
        <v>51.65</v>
      </c>
      <c r="F13" s="7">
        <v>61.59</v>
      </c>
      <c r="G13" s="8">
        <v>1590</v>
      </c>
      <c r="H13" s="83">
        <f>F13*G13+F14*G14+F15*G15</f>
        <v>110154.1</v>
      </c>
      <c r="I13" s="87"/>
    </row>
    <row r="14" spans="2:9" ht="18">
      <c r="B14" s="81"/>
      <c r="C14" s="82"/>
      <c r="D14" s="5" t="s">
        <v>9</v>
      </c>
      <c r="E14" s="52" t="s">
        <v>39</v>
      </c>
      <c r="F14" s="7">
        <v>9.48</v>
      </c>
      <c r="G14" s="8">
        <v>250</v>
      </c>
      <c r="H14" s="84"/>
      <c r="I14" s="88"/>
    </row>
    <row r="15" spans="2:9" ht="18">
      <c r="B15" s="81"/>
      <c r="C15" s="82"/>
      <c r="D15" s="5" t="s">
        <v>15</v>
      </c>
      <c r="E15" s="7"/>
      <c r="F15" s="7">
        <v>17.92</v>
      </c>
      <c r="G15" s="8">
        <v>550</v>
      </c>
      <c r="H15" s="84"/>
      <c r="I15" s="89"/>
    </row>
    <row r="16" spans="2:9" ht="18">
      <c r="B16" s="81"/>
      <c r="C16" s="82" t="s">
        <v>16</v>
      </c>
      <c r="D16" s="5" t="s">
        <v>8</v>
      </c>
      <c r="E16" s="6">
        <v>33.47</v>
      </c>
      <c r="F16" s="7">
        <f>E16+6.44</f>
        <v>39.91</v>
      </c>
      <c r="G16" s="8">
        <v>1590</v>
      </c>
      <c r="H16" s="83">
        <f>F16*G16+F17*G17+F18*G18</f>
        <v>75935.4</v>
      </c>
      <c r="I16" s="87"/>
    </row>
    <row r="17" spans="2:9" ht="18">
      <c r="B17" s="81"/>
      <c r="C17" s="82"/>
      <c r="D17" s="5" t="s">
        <v>9</v>
      </c>
      <c r="E17" s="7" t="s">
        <v>40</v>
      </c>
      <c r="F17" s="7">
        <v>10.49</v>
      </c>
      <c r="G17" s="8">
        <v>250</v>
      </c>
      <c r="H17" s="84"/>
      <c r="I17" s="88"/>
    </row>
    <row r="18" spans="2:9" ht="18">
      <c r="B18" s="81"/>
      <c r="C18" s="82"/>
      <c r="D18" s="5" t="s">
        <v>15</v>
      </c>
      <c r="E18" s="7"/>
      <c r="F18" s="7">
        <v>17.92</v>
      </c>
      <c r="G18" s="8">
        <v>550</v>
      </c>
      <c r="H18" s="84"/>
      <c r="I18" s="89"/>
    </row>
    <row r="19" spans="2:9" ht="18">
      <c r="B19" s="81"/>
      <c r="C19" s="85" t="s">
        <v>17</v>
      </c>
      <c r="D19" s="5" t="s">
        <v>8</v>
      </c>
      <c r="E19" s="6">
        <v>38.13</v>
      </c>
      <c r="F19" s="7">
        <v>45.47</v>
      </c>
      <c r="G19" s="8">
        <v>1590</v>
      </c>
      <c r="H19" s="83">
        <f>F19*G19+F20*G20+F21*G21</f>
        <v>84652.8</v>
      </c>
      <c r="I19" s="87"/>
    </row>
    <row r="20" spans="2:9" ht="18">
      <c r="B20" s="81"/>
      <c r="C20" s="86"/>
      <c r="D20" s="5" t="s">
        <v>9</v>
      </c>
      <c r="E20" s="7" t="s">
        <v>41</v>
      </c>
      <c r="F20" s="7">
        <v>10.02</v>
      </c>
      <c r="G20" s="8">
        <v>250</v>
      </c>
      <c r="H20" s="84"/>
      <c r="I20" s="88"/>
    </row>
    <row r="21" spans="2:9" ht="18">
      <c r="B21" s="81"/>
      <c r="C21" s="86"/>
      <c r="D21" s="9" t="s">
        <v>15</v>
      </c>
      <c r="E21" s="10"/>
      <c r="F21" s="10">
        <v>17.91</v>
      </c>
      <c r="G21" s="11">
        <v>550</v>
      </c>
      <c r="H21" s="84"/>
      <c r="I21" s="89"/>
    </row>
    <row r="22" spans="2:9" ht="18">
      <c r="B22" s="90" t="s">
        <v>18</v>
      </c>
      <c r="C22" s="91" t="s">
        <v>19</v>
      </c>
      <c r="D22" s="12" t="s">
        <v>8</v>
      </c>
      <c r="E22" s="13">
        <v>42.28</v>
      </c>
      <c r="F22" s="14">
        <f>42.28+8.14</f>
        <v>50.42</v>
      </c>
      <c r="G22" s="15">
        <v>1590</v>
      </c>
      <c r="H22" s="92">
        <f>F22*G22+F23*G23</f>
        <v>82835.3</v>
      </c>
      <c r="I22" s="78"/>
    </row>
    <row r="23" spans="2:9" ht="18">
      <c r="B23" s="90"/>
      <c r="C23" s="91"/>
      <c r="D23" s="16" t="s">
        <v>9</v>
      </c>
      <c r="E23" s="17" t="s">
        <v>42</v>
      </c>
      <c r="F23" s="17">
        <v>10.67</v>
      </c>
      <c r="G23" s="18">
        <v>250</v>
      </c>
      <c r="H23" s="93"/>
      <c r="I23" s="94"/>
    </row>
    <row r="24" spans="2:9" ht="18" customHeight="1" hidden="1">
      <c r="B24" s="90"/>
      <c r="C24" s="91" t="s">
        <v>20</v>
      </c>
      <c r="D24" s="16" t="s">
        <v>8</v>
      </c>
      <c r="E24" s="17">
        <v>57.9</v>
      </c>
      <c r="F24" s="17">
        <v>69.05</v>
      </c>
      <c r="G24" s="18">
        <v>1590</v>
      </c>
      <c r="H24" s="92">
        <f>F24*G24+F25*G25</f>
        <v>112579.5</v>
      </c>
      <c r="I24" s="78">
        <f>H24*0.9</f>
        <v>101321.55</v>
      </c>
    </row>
    <row r="25" spans="2:9" ht="18" customHeight="1" hidden="1">
      <c r="B25" s="90"/>
      <c r="C25" s="91"/>
      <c r="D25" s="16" t="s">
        <v>9</v>
      </c>
      <c r="E25" s="17" t="s">
        <v>43</v>
      </c>
      <c r="F25" s="17">
        <v>11.16</v>
      </c>
      <c r="G25" s="18">
        <v>250</v>
      </c>
      <c r="H25" s="93"/>
      <c r="I25" s="94"/>
    </row>
    <row r="26" spans="2:9" ht="18">
      <c r="B26" s="95" t="s">
        <v>21</v>
      </c>
      <c r="C26" s="82" t="s">
        <v>22</v>
      </c>
      <c r="D26" s="5" t="s">
        <v>8</v>
      </c>
      <c r="E26" s="7">
        <v>61.87</v>
      </c>
      <c r="F26" s="7">
        <v>73.78</v>
      </c>
      <c r="G26" s="8">
        <v>1590</v>
      </c>
      <c r="H26" s="96">
        <f>F26*G26+F27*G27</f>
        <v>120220.2</v>
      </c>
      <c r="I26" s="87"/>
    </row>
    <row r="27" spans="2:9" ht="18">
      <c r="B27" s="95"/>
      <c r="C27" s="82"/>
      <c r="D27" s="5" t="s">
        <v>9</v>
      </c>
      <c r="E27" s="7" t="s">
        <v>46</v>
      </c>
      <c r="F27" s="7">
        <v>11.64</v>
      </c>
      <c r="G27" s="8">
        <v>250</v>
      </c>
      <c r="H27" s="96"/>
      <c r="I27" s="89"/>
    </row>
    <row r="28" spans="2:9" ht="18" customHeight="1" hidden="1">
      <c r="B28" s="95"/>
      <c r="C28" s="82" t="s">
        <v>23</v>
      </c>
      <c r="D28" s="5" t="s">
        <v>8</v>
      </c>
      <c r="E28" s="7">
        <v>42.28</v>
      </c>
      <c r="F28" s="7">
        <v>50.42</v>
      </c>
      <c r="G28" s="8">
        <v>1590</v>
      </c>
      <c r="H28" s="96">
        <f>F28*G28+F29*G29</f>
        <v>82375.3</v>
      </c>
      <c r="I28" s="87"/>
    </row>
    <row r="29" spans="2:9" ht="18" customHeight="1" hidden="1">
      <c r="B29" s="95"/>
      <c r="C29" s="82"/>
      <c r="D29" s="5" t="s">
        <v>9</v>
      </c>
      <c r="E29" s="7" t="s">
        <v>45</v>
      </c>
      <c r="F29" s="7">
        <v>8.83</v>
      </c>
      <c r="G29" s="8">
        <v>250</v>
      </c>
      <c r="H29" s="96"/>
      <c r="I29" s="89"/>
    </row>
    <row r="30" spans="2:9" ht="18" customHeight="1" hidden="1">
      <c r="B30" s="95"/>
      <c r="C30" s="82" t="s">
        <v>24</v>
      </c>
      <c r="D30" s="5" t="s">
        <v>8</v>
      </c>
      <c r="E30" s="6">
        <v>59.4</v>
      </c>
      <c r="F30" s="7">
        <v>70.84</v>
      </c>
      <c r="G30" s="8">
        <v>1590</v>
      </c>
      <c r="H30" s="96">
        <f>F30*G30+F31*G31</f>
        <v>115090.6</v>
      </c>
      <c r="I30" s="87"/>
    </row>
    <row r="31" spans="2:9" ht="18" customHeight="1" hidden="1">
      <c r="B31" s="95"/>
      <c r="C31" s="82"/>
      <c r="D31" s="5" t="s">
        <v>9</v>
      </c>
      <c r="E31" s="7" t="s">
        <v>44</v>
      </c>
      <c r="F31" s="7">
        <v>9.82</v>
      </c>
      <c r="G31" s="8">
        <v>250</v>
      </c>
      <c r="H31" s="96"/>
      <c r="I31" s="89"/>
    </row>
    <row r="32" spans="2:9" ht="18">
      <c r="B32" s="109" t="s">
        <v>18</v>
      </c>
      <c r="C32" s="91" t="s">
        <v>25</v>
      </c>
      <c r="D32" s="16" t="s">
        <v>8</v>
      </c>
      <c r="E32" s="19">
        <v>60.41</v>
      </c>
      <c r="F32" s="17">
        <v>70.98</v>
      </c>
      <c r="G32" s="18">
        <v>1590</v>
      </c>
      <c r="H32" s="76">
        <f>F32*G32+F33*G33</f>
        <v>115433.20000000001</v>
      </c>
      <c r="I32" s="78"/>
    </row>
    <row r="33" spans="2:9" ht="18">
      <c r="B33" s="109"/>
      <c r="C33" s="91"/>
      <c r="D33" s="16" t="s">
        <v>9</v>
      </c>
      <c r="E33" s="17" t="s">
        <v>47</v>
      </c>
      <c r="F33" s="17">
        <v>10.3</v>
      </c>
      <c r="G33" s="18">
        <v>250</v>
      </c>
      <c r="H33" s="76"/>
      <c r="I33" s="94"/>
    </row>
    <row r="34" spans="2:9" ht="18">
      <c r="B34" s="109"/>
      <c r="C34" s="91" t="s">
        <v>26</v>
      </c>
      <c r="D34" s="16" t="s">
        <v>8</v>
      </c>
      <c r="E34" s="19">
        <v>42.28</v>
      </c>
      <c r="F34" s="17">
        <v>49.67</v>
      </c>
      <c r="G34" s="18">
        <v>1590</v>
      </c>
      <c r="H34" s="76">
        <f>F34*G34+F35*G35</f>
        <v>81407.8</v>
      </c>
      <c r="I34" s="78"/>
    </row>
    <row r="35" spans="2:9" ht="18">
      <c r="B35" s="109"/>
      <c r="C35" s="91"/>
      <c r="D35" s="16" t="s">
        <v>9</v>
      </c>
      <c r="E35" s="17" t="s">
        <v>48</v>
      </c>
      <c r="F35" s="17">
        <v>9.73</v>
      </c>
      <c r="G35" s="18">
        <v>250</v>
      </c>
      <c r="H35" s="76"/>
      <c r="I35" s="94"/>
    </row>
    <row r="36" spans="2:9" ht="0.75" customHeight="1">
      <c r="B36" s="109"/>
      <c r="C36" s="91" t="s">
        <v>27</v>
      </c>
      <c r="D36" s="16" t="s">
        <v>8</v>
      </c>
      <c r="E36" s="19">
        <v>56.39</v>
      </c>
      <c r="F36" s="17">
        <v>66.25</v>
      </c>
      <c r="G36" s="18">
        <v>1590</v>
      </c>
      <c r="H36" s="76">
        <f>F36*G36+F37*G37</f>
        <v>107555</v>
      </c>
      <c r="I36" s="78"/>
    </row>
    <row r="37" spans="2:9" ht="18" customHeight="1" hidden="1">
      <c r="B37" s="109"/>
      <c r="C37" s="91"/>
      <c r="D37" s="16" t="s">
        <v>9</v>
      </c>
      <c r="E37" s="17" t="s">
        <v>49</v>
      </c>
      <c r="F37" s="17">
        <v>8.87</v>
      </c>
      <c r="G37" s="18">
        <v>250</v>
      </c>
      <c r="H37" s="76"/>
      <c r="I37" s="94"/>
    </row>
    <row r="38" spans="2:9" ht="18">
      <c r="B38" s="33" t="s">
        <v>28</v>
      </c>
      <c r="C38" s="20" t="s">
        <v>29</v>
      </c>
      <c r="D38" s="21" t="s">
        <v>8</v>
      </c>
      <c r="E38" s="21">
        <v>57.65</v>
      </c>
      <c r="F38" s="21">
        <v>67.73</v>
      </c>
      <c r="G38" s="22">
        <v>1890</v>
      </c>
      <c r="H38" s="32">
        <f>F38*G38</f>
        <v>128009.70000000001</v>
      </c>
      <c r="I38" s="60"/>
    </row>
    <row r="39" spans="2:9" ht="18">
      <c r="B39" s="105" t="s">
        <v>10</v>
      </c>
      <c r="C39" s="91" t="s">
        <v>30</v>
      </c>
      <c r="D39" s="16" t="s">
        <v>8</v>
      </c>
      <c r="E39" s="19">
        <v>54.84</v>
      </c>
      <c r="F39" s="17">
        <v>65.4</v>
      </c>
      <c r="G39" s="23">
        <v>1890</v>
      </c>
      <c r="H39" s="103">
        <f>G39*F39+G40*F40</f>
        <v>126183.50000000001</v>
      </c>
      <c r="I39" s="78"/>
    </row>
    <row r="40" spans="2:9" ht="18">
      <c r="B40" s="106"/>
      <c r="C40" s="91"/>
      <c r="D40" s="16" t="s">
        <v>9</v>
      </c>
      <c r="E40" s="17" t="s">
        <v>50</v>
      </c>
      <c r="F40" s="17">
        <v>10.31</v>
      </c>
      <c r="G40" s="23">
        <v>250</v>
      </c>
      <c r="H40" s="108"/>
      <c r="I40" s="94"/>
    </row>
    <row r="41" spans="2:9" ht="18">
      <c r="B41" s="106"/>
      <c r="C41" s="91" t="s">
        <v>31</v>
      </c>
      <c r="D41" s="16" t="s">
        <v>8</v>
      </c>
      <c r="E41" s="19">
        <v>58.68</v>
      </c>
      <c r="F41" s="17">
        <v>69.98</v>
      </c>
      <c r="G41" s="23">
        <v>1890</v>
      </c>
      <c r="H41" s="103">
        <f>G41*F41+F42*G42</f>
        <v>134632.2</v>
      </c>
      <c r="I41" s="78"/>
    </row>
    <row r="42" spans="2:9" ht="18.75" thickBot="1">
      <c r="B42" s="107"/>
      <c r="C42" s="102"/>
      <c r="D42" s="34" t="s">
        <v>8</v>
      </c>
      <c r="E42" s="35" t="s">
        <v>51</v>
      </c>
      <c r="F42" s="35">
        <v>9.48</v>
      </c>
      <c r="G42" s="36">
        <v>250</v>
      </c>
      <c r="H42" s="104"/>
      <c r="I42" s="79"/>
    </row>
    <row r="43" spans="2:9" ht="18" hidden="1">
      <c r="B43" s="100" t="s">
        <v>38</v>
      </c>
      <c r="C43" s="100"/>
      <c r="D43" s="100"/>
      <c r="E43" s="100"/>
      <c r="F43" s="100"/>
      <c r="G43" s="100"/>
      <c r="H43" s="100"/>
      <c r="I43" s="28"/>
    </row>
    <row r="44" spans="2:9" ht="18" hidden="1">
      <c r="B44" s="101"/>
      <c r="C44" s="101"/>
      <c r="D44" s="101"/>
      <c r="E44" s="101"/>
      <c r="F44" s="101"/>
      <c r="G44" s="101"/>
      <c r="H44" s="101"/>
      <c r="I44" s="29">
        <f>I41+I39+I38+I36+I34+I32+I30+I28+I26+I24+I22+I19+I16+I13+I11+I9+I6</f>
        <v>403896.60000000003</v>
      </c>
    </row>
    <row r="45" spans="2:9" ht="18" hidden="1">
      <c r="B45" s="101"/>
      <c r="C45" s="101"/>
      <c r="D45" s="101"/>
      <c r="E45" s="101"/>
      <c r="F45" s="101"/>
      <c r="G45" s="101"/>
      <c r="H45" s="101"/>
      <c r="I45" s="29"/>
    </row>
    <row r="46" spans="2:9" ht="18" hidden="1">
      <c r="B46" s="97" t="s">
        <v>32</v>
      </c>
      <c r="C46" s="98"/>
      <c r="D46" s="98"/>
      <c r="E46" s="98"/>
      <c r="F46" s="98"/>
      <c r="G46" s="99"/>
      <c r="H46" s="62"/>
      <c r="I46" s="28"/>
    </row>
    <row r="47" spans="2:9" ht="18" hidden="1">
      <c r="B47" s="45" t="s">
        <v>18</v>
      </c>
      <c r="C47" s="25" t="s">
        <v>33</v>
      </c>
      <c r="D47" s="26" t="s">
        <v>8</v>
      </c>
      <c r="E47" s="26">
        <v>74.83</v>
      </c>
      <c r="F47" s="26">
        <v>2550</v>
      </c>
      <c r="G47" s="46">
        <f>E47*F47</f>
        <v>190816.5</v>
      </c>
      <c r="H47" s="61"/>
      <c r="I47" s="30"/>
    </row>
    <row r="48" spans="2:9" ht="18.75" hidden="1" thickBot="1">
      <c r="B48" s="47" t="s">
        <v>18</v>
      </c>
      <c r="C48" s="48" t="s">
        <v>34</v>
      </c>
      <c r="D48" s="49" t="s">
        <v>35</v>
      </c>
      <c r="E48" s="49">
        <v>152.6</v>
      </c>
      <c r="F48" s="49">
        <v>1900</v>
      </c>
      <c r="G48" s="50">
        <f>E48*F48</f>
        <v>289940</v>
      </c>
      <c r="H48" s="61"/>
      <c r="I48" s="30"/>
    </row>
    <row r="49" spans="8:9" ht="12.75" hidden="1">
      <c r="H49" s="61"/>
      <c r="I49" s="27"/>
    </row>
    <row r="50" spans="8:9" ht="12.75" hidden="1">
      <c r="H50" s="61"/>
      <c r="I50" s="27"/>
    </row>
    <row r="51" spans="8:9" ht="12.75">
      <c r="H51" s="61"/>
      <c r="I51" s="27"/>
    </row>
    <row r="52" spans="8:9" ht="12.75">
      <c r="H52" s="61"/>
      <c r="I52" s="27"/>
    </row>
    <row r="53" spans="8:9" ht="12.75">
      <c r="H53" s="61"/>
      <c r="I53" s="27"/>
    </row>
    <row r="54" spans="8:9" ht="12.75">
      <c r="H54" s="61"/>
      <c r="I54" s="27"/>
    </row>
    <row r="55" spans="8:9" ht="12.75">
      <c r="H55" s="61"/>
      <c r="I55" s="27"/>
    </row>
    <row r="56" spans="8:9" ht="12.75">
      <c r="H56" s="61"/>
      <c r="I56" s="27"/>
    </row>
    <row r="57" spans="8:9" ht="12.75">
      <c r="H57" s="61"/>
      <c r="I57" s="27"/>
    </row>
    <row r="58" spans="8:9" ht="12.75">
      <c r="H58" s="61"/>
      <c r="I58" s="27"/>
    </row>
    <row r="59" spans="8:9" ht="12.75">
      <c r="H59" s="61"/>
      <c r="I59" s="27"/>
    </row>
    <row r="60" spans="8:9" ht="12.75">
      <c r="H60" s="61"/>
      <c r="I60" s="27"/>
    </row>
    <row r="61" spans="8:9" ht="12.75">
      <c r="H61" s="61"/>
      <c r="I61" s="27"/>
    </row>
    <row r="62" spans="8:9" ht="12.75">
      <c r="H62" s="61"/>
      <c r="I62" s="27"/>
    </row>
    <row r="63" spans="8:9" ht="12.75">
      <c r="H63" s="61"/>
      <c r="I63" s="27"/>
    </row>
    <row r="64" spans="8:9" ht="12.75">
      <c r="H64" s="61"/>
      <c r="I64" s="27"/>
    </row>
    <row r="65" spans="8:9" ht="12.75">
      <c r="H65" s="61"/>
      <c r="I65" s="27"/>
    </row>
    <row r="66" spans="8:9" ht="12.75">
      <c r="H66" s="61"/>
      <c r="I66" s="27"/>
    </row>
    <row r="67" spans="8:9" ht="12.75">
      <c r="H67" s="61"/>
      <c r="I67" s="27"/>
    </row>
    <row r="68" spans="8:9" ht="12.75">
      <c r="H68" s="61"/>
      <c r="I68" s="27"/>
    </row>
    <row r="69" spans="8:9" ht="12.75">
      <c r="H69" s="61"/>
      <c r="I69" s="27"/>
    </row>
    <row r="70" spans="8:9" ht="12.75">
      <c r="H70" s="61"/>
      <c r="I70" s="27"/>
    </row>
    <row r="71" spans="8:9" ht="12.75">
      <c r="H71" s="61"/>
      <c r="I71" s="27"/>
    </row>
    <row r="72" spans="8:9" ht="12.75">
      <c r="H72" s="61"/>
      <c r="I72" s="27"/>
    </row>
    <row r="73" spans="8:9" ht="12.75">
      <c r="H73" s="61"/>
      <c r="I73" s="27"/>
    </row>
    <row r="74" spans="8:9" ht="12.75">
      <c r="H74" s="61"/>
      <c r="I74" s="27"/>
    </row>
    <row r="75" spans="8:9" ht="12.75">
      <c r="H75" s="61"/>
      <c r="I75" s="27"/>
    </row>
    <row r="76" spans="8:9" ht="12.75">
      <c r="H76" s="61"/>
      <c r="I76" s="27"/>
    </row>
    <row r="77" spans="8:9" ht="12.75">
      <c r="H77" s="61"/>
      <c r="I77" s="27"/>
    </row>
    <row r="78" spans="8:9" ht="12.75">
      <c r="H78" s="61"/>
      <c r="I78" s="27"/>
    </row>
    <row r="79" spans="8:9" ht="12.75">
      <c r="H79" s="61"/>
      <c r="I79" s="27"/>
    </row>
    <row r="80" spans="8:9" ht="12.75">
      <c r="H80" s="61"/>
      <c r="I80" s="27"/>
    </row>
    <row r="81" spans="8:9" ht="12.75">
      <c r="H81" s="61"/>
      <c r="I81" s="27"/>
    </row>
    <row r="82" spans="8:9" ht="12.75">
      <c r="H82" s="61"/>
      <c r="I82" s="27"/>
    </row>
    <row r="83" spans="8:9" ht="12.75">
      <c r="H83" s="61"/>
      <c r="I83" s="27"/>
    </row>
    <row r="84" spans="8:9" ht="12.75">
      <c r="H84" s="61"/>
      <c r="I84" s="27"/>
    </row>
    <row r="85" spans="8:9" ht="12.75">
      <c r="H85" s="61"/>
      <c r="I85" s="27"/>
    </row>
    <row r="86" spans="8:9" ht="12.75">
      <c r="H86" s="61"/>
      <c r="I86" s="27"/>
    </row>
    <row r="87" spans="8:9" ht="12.75">
      <c r="H87" s="61"/>
      <c r="I87" s="27"/>
    </row>
    <row r="88" spans="8:9" ht="12.75">
      <c r="H88" s="61"/>
      <c r="I88" s="27"/>
    </row>
    <row r="89" spans="8:9" ht="12.75">
      <c r="H89" s="61"/>
      <c r="I89" s="27"/>
    </row>
    <row r="90" spans="8:9" ht="12.75">
      <c r="H90" s="61"/>
      <c r="I90" s="27"/>
    </row>
    <row r="91" spans="8:9" ht="12.75">
      <c r="H91" s="61"/>
      <c r="I91" s="27"/>
    </row>
    <row r="92" spans="8:9" ht="12.75">
      <c r="H92" s="61"/>
      <c r="I92" s="27"/>
    </row>
    <row r="93" spans="8:9" ht="12.75">
      <c r="H93" s="61"/>
      <c r="I93" s="27"/>
    </row>
    <row r="94" spans="8:9" ht="12.75">
      <c r="H94" s="61"/>
      <c r="I94" s="27"/>
    </row>
    <row r="95" spans="8:9" ht="12.75">
      <c r="H95" s="61"/>
      <c r="I95" s="27"/>
    </row>
    <row r="96" spans="8:9" ht="12.75">
      <c r="H96" s="61"/>
      <c r="I96" s="27"/>
    </row>
    <row r="97" spans="8:9" ht="12.75">
      <c r="H97" s="61"/>
      <c r="I97" s="27"/>
    </row>
    <row r="98" spans="8:9" ht="12.75">
      <c r="H98" s="61"/>
      <c r="I98" s="27"/>
    </row>
    <row r="99" spans="8:9" ht="12.75">
      <c r="H99" s="61"/>
      <c r="I99" s="27"/>
    </row>
    <row r="100" spans="8:9" ht="12.75">
      <c r="H100" s="61"/>
      <c r="I100" s="27"/>
    </row>
    <row r="101" spans="8:9" ht="12.75">
      <c r="H101" s="61"/>
      <c r="I101" s="27"/>
    </row>
    <row r="102" spans="8:9" ht="12.75">
      <c r="H102" s="61"/>
      <c r="I102" s="27"/>
    </row>
    <row r="103" spans="8:9" ht="12.75">
      <c r="H103" s="61"/>
      <c r="I103" s="27"/>
    </row>
    <row r="104" spans="8:9" ht="12.75">
      <c r="H104" s="61"/>
      <c r="I104" s="27"/>
    </row>
    <row r="105" spans="8:9" ht="12.75">
      <c r="H105" s="61"/>
      <c r="I105" s="27"/>
    </row>
    <row r="106" spans="8:9" ht="12.75">
      <c r="H106" s="61"/>
      <c r="I106" s="27"/>
    </row>
    <row r="107" spans="8:9" ht="12.75">
      <c r="H107" s="61"/>
      <c r="I107" s="27"/>
    </row>
    <row r="108" spans="8:9" ht="12.75">
      <c r="H108" s="61"/>
      <c r="I108" s="27"/>
    </row>
    <row r="109" spans="8:9" ht="12.75">
      <c r="H109" s="61"/>
      <c r="I109" s="27"/>
    </row>
    <row r="110" spans="8:9" ht="12.75">
      <c r="H110" s="61"/>
      <c r="I110" s="27"/>
    </row>
    <row r="111" spans="8:9" ht="12.75">
      <c r="H111" s="61"/>
      <c r="I111" s="27"/>
    </row>
    <row r="112" spans="8:9" ht="12.75">
      <c r="H112" s="61"/>
      <c r="I112" s="27"/>
    </row>
    <row r="113" spans="8:9" ht="12.75">
      <c r="H113" s="61"/>
      <c r="I113" s="27"/>
    </row>
    <row r="114" spans="8:9" ht="12.75">
      <c r="H114" s="61"/>
      <c r="I114" s="27"/>
    </row>
    <row r="115" spans="8:9" ht="12.75">
      <c r="H115" s="61"/>
      <c r="I115" s="27"/>
    </row>
    <row r="116" spans="8:9" ht="12.75">
      <c r="H116" s="61"/>
      <c r="I116" s="27"/>
    </row>
    <row r="117" spans="8:9" ht="12.75">
      <c r="H117" s="61"/>
      <c r="I117" s="27"/>
    </row>
    <row r="118" spans="8:9" ht="12.75">
      <c r="H118" s="61"/>
      <c r="I118" s="27"/>
    </row>
    <row r="119" spans="8:9" ht="12.75">
      <c r="H119" s="61"/>
      <c r="I119" s="27"/>
    </row>
    <row r="120" spans="8:9" ht="12.75">
      <c r="H120" s="61"/>
      <c r="I120" s="27"/>
    </row>
    <row r="121" spans="8:9" ht="12.75">
      <c r="H121" s="61"/>
      <c r="I121" s="27"/>
    </row>
    <row r="122" spans="8:9" ht="12.75">
      <c r="H122" s="61"/>
      <c r="I122" s="27"/>
    </row>
    <row r="123" spans="8:9" ht="12.75">
      <c r="H123" s="61"/>
      <c r="I123" s="27"/>
    </row>
    <row r="124" spans="8:9" ht="12.75">
      <c r="H124" s="61"/>
      <c r="I124" s="27"/>
    </row>
    <row r="125" spans="8:9" ht="12.75">
      <c r="H125" s="61"/>
      <c r="I125" s="27"/>
    </row>
    <row r="126" spans="8:9" ht="12.75">
      <c r="H126" s="61"/>
      <c r="I126" s="27"/>
    </row>
    <row r="127" spans="8:9" ht="12.75">
      <c r="H127" s="61"/>
      <c r="I127" s="27"/>
    </row>
    <row r="128" spans="8:9" ht="12.75">
      <c r="H128" s="61"/>
      <c r="I128" s="27"/>
    </row>
    <row r="129" spans="8:9" ht="12.75">
      <c r="H129" s="61"/>
      <c r="I129" s="27"/>
    </row>
    <row r="130" spans="8:9" ht="12.75">
      <c r="H130" s="61"/>
      <c r="I130" s="27"/>
    </row>
    <row r="131" spans="8:9" ht="12.75">
      <c r="H131" s="61"/>
      <c r="I131" s="27"/>
    </row>
    <row r="132" spans="8:9" ht="12.75">
      <c r="H132" s="61"/>
      <c r="I132" s="27"/>
    </row>
    <row r="133" spans="8:9" ht="12.75">
      <c r="H133" s="61"/>
      <c r="I133" s="27"/>
    </row>
    <row r="134" spans="8:9" ht="12.75">
      <c r="H134" s="61"/>
      <c r="I134" s="27"/>
    </row>
    <row r="135" spans="8:9" ht="12.75">
      <c r="H135" s="61"/>
      <c r="I135" s="27"/>
    </row>
    <row r="136" spans="8:9" ht="12.75">
      <c r="H136" s="61"/>
      <c r="I136" s="27"/>
    </row>
    <row r="137" spans="8:9" ht="12.75">
      <c r="H137" s="61"/>
      <c r="I137" s="27"/>
    </row>
    <row r="138" spans="8:9" ht="12.75">
      <c r="H138" s="61"/>
      <c r="I138" s="27"/>
    </row>
    <row r="139" spans="8:9" ht="12.75">
      <c r="H139" s="61"/>
      <c r="I139" s="27"/>
    </row>
    <row r="140" spans="8:9" ht="12.75">
      <c r="H140" s="61"/>
      <c r="I140" s="27"/>
    </row>
    <row r="141" spans="8:9" ht="12.75">
      <c r="H141" s="61"/>
      <c r="I141" s="27"/>
    </row>
    <row r="142" spans="8:9" ht="12.75">
      <c r="H142" s="61"/>
      <c r="I142" s="27"/>
    </row>
    <row r="143" spans="8:9" ht="12.75">
      <c r="H143" s="61"/>
      <c r="I143" s="27"/>
    </row>
    <row r="144" spans="8:9" ht="12.75">
      <c r="H144" s="61"/>
      <c r="I144" s="27"/>
    </row>
    <row r="145" spans="8:9" ht="12.75">
      <c r="H145" s="61"/>
      <c r="I145" s="27"/>
    </row>
    <row r="146" spans="8:9" ht="12.75">
      <c r="H146" s="61"/>
      <c r="I146" s="27"/>
    </row>
    <row r="147" spans="8:9" ht="12.75">
      <c r="H147" s="61"/>
      <c r="I147" s="27"/>
    </row>
    <row r="148" spans="8:9" ht="12.75">
      <c r="H148" s="61"/>
      <c r="I148" s="27"/>
    </row>
    <row r="149" spans="8:9" ht="12.75">
      <c r="H149" s="61"/>
      <c r="I149" s="27"/>
    </row>
    <row r="150" spans="8:9" ht="12.75">
      <c r="H150" s="61"/>
      <c r="I150" s="27"/>
    </row>
    <row r="151" spans="8:9" ht="12.75">
      <c r="H151" s="61"/>
      <c r="I151" s="27"/>
    </row>
    <row r="152" spans="8:9" ht="12.75">
      <c r="H152" s="61"/>
      <c r="I152" s="27"/>
    </row>
    <row r="153" spans="8:9" ht="12.75">
      <c r="H153" s="61"/>
      <c r="I153" s="27"/>
    </row>
    <row r="154" spans="8:9" ht="12.75">
      <c r="H154" s="61"/>
      <c r="I154" s="27"/>
    </row>
    <row r="155" spans="8:9" ht="12.75">
      <c r="H155" s="61"/>
      <c r="I155" s="27"/>
    </row>
    <row r="156" spans="8:9" ht="12.75">
      <c r="H156" s="61"/>
      <c r="I156" s="27"/>
    </row>
    <row r="157" spans="8:9" ht="12.75">
      <c r="H157" s="61"/>
      <c r="I157" s="27"/>
    </row>
    <row r="158" spans="8:9" ht="12.75">
      <c r="H158" s="61"/>
      <c r="I158" s="27"/>
    </row>
    <row r="159" spans="8:9" ht="12.75">
      <c r="H159" s="61"/>
      <c r="I159" s="27"/>
    </row>
    <row r="160" spans="8:9" ht="12.75">
      <c r="H160" s="61"/>
      <c r="I160" s="27"/>
    </row>
    <row r="161" spans="8:9" ht="12.75">
      <c r="H161" s="61"/>
      <c r="I161" s="27"/>
    </row>
    <row r="162" spans="8:9" ht="12.75">
      <c r="H162" s="61"/>
      <c r="I162" s="27"/>
    </row>
    <row r="163" spans="8:9" ht="12.75">
      <c r="H163" s="61"/>
      <c r="I163" s="27"/>
    </row>
    <row r="164" spans="8:9" ht="12.75">
      <c r="H164" s="61"/>
      <c r="I164" s="27"/>
    </row>
    <row r="165" spans="8:9" ht="12.75">
      <c r="H165" s="61"/>
      <c r="I165" s="27"/>
    </row>
    <row r="166" spans="8:9" ht="12.75">
      <c r="H166" s="61"/>
      <c r="I166" s="27"/>
    </row>
    <row r="167" spans="8:9" ht="12.75">
      <c r="H167" s="61"/>
      <c r="I167" s="27"/>
    </row>
    <row r="168" spans="8:9" ht="12.75">
      <c r="H168" s="61"/>
      <c r="I168" s="27"/>
    </row>
    <row r="169" spans="8:9" ht="12.75">
      <c r="H169" s="61"/>
      <c r="I169" s="27"/>
    </row>
    <row r="170" spans="8:9" ht="12.75">
      <c r="H170" s="61"/>
      <c r="I170" s="27"/>
    </row>
    <row r="171" spans="8:9" ht="12.75">
      <c r="H171" s="61"/>
      <c r="I171" s="27"/>
    </row>
    <row r="172" spans="8:9" ht="12.75">
      <c r="H172" s="61"/>
      <c r="I172" s="27"/>
    </row>
    <row r="173" spans="8:9" ht="12.75">
      <c r="H173" s="61"/>
      <c r="I173" s="27"/>
    </row>
    <row r="174" spans="8:9" ht="12.75">
      <c r="H174" s="61"/>
      <c r="I174" s="27"/>
    </row>
    <row r="175" spans="8:9" ht="12.75">
      <c r="H175" s="61"/>
      <c r="I175" s="27"/>
    </row>
    <row r="176" spans="8:9" ht="12.75">
      <c r="H176" s="61"/>
      <c r="I176" s="27"/>
    </row>
    <row r="177" spans="8:9" ht="12.75">
      <c r="H177" s="61"/>
      <c r="I177" s="27"/>
    </row>
    <row r="178" spans="8:9" ht="12.75">
      <c r="H178" s="61"/>
      <c r="I178" s="27"/>
    </row>
    <row r="179" spans="8:9" ht="12.75">
      <c r="H179" s="61"/>
      <c r="I179" s="27"/>
    </row>
    <row r="180" spans="8:9" ht="12.75">
      <c r="H180" s="61"/>
      <c r="I180" s="27"/>
    </row>
    <row r="181" spans="8:9" ht="12.75">
      <c r="H181" s="61"/>
      <c r="I181" s="27"/>
    </row>
    <row r="182" spans="8:9" ht="12.75">
      <c r="H182" s="61"/>
      <c r="I182" s="27"/>
    </row>
    <row r="183" spans="8:9" ht="12.75">
      <c r="H183" s="61"/>
      <c r="I183" s="27"/>
    </row>
    <row r="184" spans="8:9" ht="12.75">
      <c r="H184" s="61"/>
      <c r="I184" s="27"/>
    </row>
    <row r="185" spans="8:9" ht="12.75">
      <c r="H185" s="61"/>
      <c r="I185" s="27"/>
    </row>
    <row r="186" spans="8:9" ht="12.75">
      <c r="H186" s="61"/>
      <c r="I186" s="27"/>
    </row>
    <row r="187" spans="8:9" ht="12.75">
      <c r="H187" s="61"/>
      <c r="I187" s="27"/>
    </row>
    <row r="188" spans="8:9" ht="12.75">
      <c r="H188" s="61"/>
      <c r="I188" s="27"/>
    </row>
    <row r="189" spans="8:9" ht="12.75">
      <c r="H189" s="61"/>
      <c r="I189" s="27"/>
    </row>
    <row r="190" spans="8:9" ht="12.75">
      <c r="H190" s="61"/>
      <c r="I190" s="27"/>
    </row>
    <row r="191" spans="8:9" ht="12.75">
      <c r="H191" s="61"/>
      <c r="I191" s="27"/>
    </row>
    <row r="192" spans="8:9" ht="12.75">
      <c r="H192" s="61"/>
      <c r="I192" s="27"/>
    </row>
    <row r="193" spans="8:9" ht="12.75">
      <c r="H193" s="61"/>
      <c r="I193" s="27"/>
    </row>
    <row r="194" spans="8:9" ht="12.75">
      <c r="H194" s="61"/>
      <c r="I194" s="27"/>
    </row>
    <row r="195" spans="8:9" ht="12.75">
      <c r="H195" s="61"/>
      <c r="I195" s="27"/>
    </row>
    <row r="196" spans="8:9" ht="12.75">
      <c r="H196" s="61"/>
      <c r="I196" s="27"/>
    </row>
    <row r="197" spans="8:9" ht="12.75">
      <c r="H197" s="61"/>
      <c r="I197" s="27"/>
    </row>
    <row r="198" spans="8:9" ht="12.75">
      <c r="H198" s="61"/>
      <c r="I198" s="27"/>
    </row>
    <row r="199" spans="8:9" ht="12.75">
      <c r="H199" s="61"/>
      <c r="I199" s="27"/>
    </row>
    <row r="200" spans="8:9" ht="12.75">
      <c r="H200" s="61"/>
      <c r="I200" s="27"/>
    </row>
    <row r="201" spans="8:9" ht="12.75">
      <c r="H201" s="61"/>
      <c r="I201" s="27"/>
    </row>
    <row r="202" spans="8:9" ht="12.75">
      <c r="H202" s="61"/>
      <c r="I202" s="27"/>
    </row>
    <row r="203" spans="8:9" ht="12.75">
      <c r="H203" s="61"/>
      <c r="I203" s="27"/>
    </row>
    <row r="204" spans="8:9" ht="12.75">
      <c r="H204" s="61"/>
      <c r="I204" s="27"/>
    </row>
    <row r="205" spans="8:9" ht="12.75">
      <c r="H205" s="61"/>
      <c r="I205" s="27"/>
    </row>
    <row r="206" spans="8:9" ht="12.75">
      <c r="H206" s="61"/>
      <c r="I206" s="27"/>
    </row>
    <row r="207" spans="8:9" ht="12.75">
      <c r="H207" s="61"/>
      <c r="I207" s="27"/>
    </row>
    <row r="208" spans="8:9" ht="12.75">
      <c r="H208" s="61"/>
      <c r="I208" s="27"/>
    </row>
    <row r="209" spans="8:9" ht="12.75">
      <c r="H209" s="61"/>
      <c r="I209" s="27"/>
    </row>
    <row r="210" spans="8:9" ht="12.75">
      <c r="H210" s="61"/>
      <c r="I210" s="27"/>
    </row>
    <row r="211" spans="8:9" ht="12.75">
      <c r="H211" s="61"/>
      <c r="I211" s="27"/>
    </row>
    <row r="212" spans="8:9" ht="12.75">
      <c r="H212" s="61"/>
      <c r="I212" s="27"/>
    </row>
    <row r="213" spans="8:9" ht="12.75">
      <c r="H213" s="61"/>
      <c r="I213" s="27"/>
    </row>
    <row r="214" spans="8:9" ht="12.75">
      <c r="H214" s="61"/>
      <c r="I214" s="27"/>
    </row>
    <row r="215" spans="8:9" ht="12.75">
      <c r="H215" s="61"/>
      <c r="I215" s="27"/>
    </row>
    <row r="216" spans="8:9" ht="12.75">
      <c r="H216" s="61"/>
      <c r="I216" s="27"/>
    </row>
    <row r="217" spans="8:9" ht="12.75">
      <c r="H217" s="61"/>
      <c r="I217" s="27"/>
    </row>
    <row r="218" spans="8:9" ht="12.75">
      <c r="H218" s="61"/>
      <c r="I218" s="27"/>
    </row>
    <row r="219" spans="8:9" ht="12.75">
      <c r="H219" s="61"/>
      <c r="I219" s="27"/>
    </row>
    <row r="220" spans="8:9" ht="12.75">
      <c r="H220" s="61"/>
      <c r="I220" s="27"/>
    </row>
    <row r="221" spans="8:9" ht="12.75">
      <c r="H221" s="61"/>
      <c r="I221" s="27"/>
    </row>
    <row r="222" spans="8:9" ht="12.75">
      <c r="H222" s="61"/>
      <c r="I222" s="27"/>
    </row>
    <row r="223" spans="8:9" ht="12.75">
      <c r="H223" s="61"/>
      <c r="I223" s="27"/>
    </row>
    <row r="224" spans="8:9" ht="12.75">
      <c r="H224" s="61"/>
      <c r="I224" s="27"/>
    </row>
    <row r="225" spans="8:9" ht="12.75">
      <c r="H225" s="61"/>
      <c r="I225" s="27"/>
    </row>
    <row r="226" spans="8:9" ht="12.75">
      <c r="H226" s="61"/>
      <c r="I226" s="27"/>
    </row>
    <row r="227" spans="8:9" ht="12.75">
      <c r="H227" s="61"/>
      <c r="I227" s="27"/>
    </row>
    <row r="228" spans="8:9" ht="12.75">
      <c r="H228" s="61"/>
      <c r="I228" s="27"/>
    </row>
    <row r="229" spans="8:9" ht="12.75">
      <c r="H229" s="61"/>
      <c r="I229" s="27"/>
    </row>
    <row r="230" spans="8:9" ht="12.75">
      <c r="H230" s="61"/>
      <c r="I230" s="27"/>
    </row>
    <row r="231" spans="8:9" ht="12.75">
      <c r="H231" s="61"/>
      <c r="I231" s="27"/>
    </row>
    <row r="232" spans="8:9" ht="12.75">
      <c r="H232" s="61"/>
      <c r="I232" s="27"/>
    </row>
    <row r="233" spans="8:9" ht="12.75">
      <c r="H233" s="61"/>
      <c r="I233" s="27"/>
    </row>
    <row r="234" spans="8:9" ht="12.75">
      <c r="H234" s="61"/>
      <c r="I234" s="27"/>
    </row>
    <row r="235" spans="8:9" ht="12.75">
      <c r="H235" s="61"/>
      <c r="I235" s="27"/>
    </row>
    <row r="236" spans="8:9" ht="12.75">
      <c r="H236" s="61"/>
      <c r="I236" s="27"/>
    </row>
    <row r="237" spans="8:9" ht="12.75">
      <c r="H237" s="61"/>
      <c r="I237" s="27"/>
    </row>
    <row r="238" spans="8:9" ht="12.75">
      <c r="H238" s="61"/>
      <c r="I238" s="27"/>
    </row>
    <row r="239" spans="8:9" ht="12.75">
      <c r="H239" s="61"/>
      <c r="I239" s="27"/>
    </row>
    <row r="240" spans="8:9" ht="12.75">
      <c r="H240" s="61"/>
      <c r="I240" s="27"/>
    </row>
    <row r="241" spans="8:9" ht="12.75">
      <c r="H241" s="61"/>
      <c r="I241" s="27"/>
    </row>
    <row r="242" spans="8:9" ht="12.75">
      <c r="H242" s="61"/>
      <c r="I242" s="27"/>
    </row>
    <row r="243" spans="8:9" ht="12.75">
      <c r="H243" s="61"/>
      <c r="I243" s="27"/>
    </row>
    <row r="244" spans="8:9" ht="12.75">
      <c r="H244" s="61"/>
      <c r="I244" s="27"/>
    </row>
    <row r="245" spans="8:9" ht="12.75">
      <c r="H245" s="61"/>
      <c r="I245" s="27"/>
    </row>
    <row r="246" spans="8:9" ht="12.75">
      <c r="H246" s="61"/>
      <c r="I246" s="27"/>
    </row>
    <row r="247" spans="8:9" ht="12.75">
      <c r="H247" s="61"/>
      <c r="I247" s="27"/>
    </row>
    <row r="248" spans="8:9" ht="12.75">
      <c r="H248" s="61"/>
      <c r="I248" s="27"/>
    </row>
    <row r="249" spans="8:9" ht="12.75">
      <c r="H249" s="61"/>
      <c r="I249" s="27"/>
    </row>
    <row r="250" spans="8:9" ht="12.75">
      <c r="H250" s="61"/>
      <c r="I250" s="27"/>
    </row>
    <row r="251" spans="8:9" ht="12.75">
      <c r="H251" s="61"/>
      <c r="I251" s="27"/>
    </row>
    <row r="252" spans="8:9" ht="12.75">
      <c r="H252" s="61"/>
      <c r="I252" s="27"/>
    </row>
    <row r="253" spans="8:9" ht="12.75">
      <c r="H253" s="61"/>
      <c r="I253" s="27"/>
    </row>
    <row r="254" spans="8:9" ht="12.75">
      <c r="H254" s="61"/>
      <c r="I254" s="27"/>
    </row>
    <row r="255" spans="8:9" ht="12.75">
      <c r="H255" s="61"/>
      <c r="I255" s="27"/>
    </row>
    <row r="256" spans="8:9" ht="12.75">
      <c r="H256" s="61"/>
      <c r="I256" s="27"/>
    </row>
    <row r="257" spans="8:9" ht="12.75">
      <c r="H257" s="61"/>
      <c r="I257" s="27"/>
    </row>
    <row r="258" spans="8:9" ht="12.75">
      <c r="H258" s="61"/>
      <c r="I258" s="27"/>
    </row>
    <row r="259" spans="8:9" ht="12.75">
      <c r="H259" s="61"/>
      <c r="I259" s="27"/>
    </row>
    <row r="260" spans="8:9" ht="12.75">
      <c r="H260" s="61"/>
      <c r="I260" s="27"/>
    </row>
    <row r="261" spans="8:9" ht="12.75">
      <c r="H261" s="61"/>
      <c r="I261" s="27"/>
    </row>
    <row r="262" spans="8:9" ht="12.75">
      <c r="H262" s="61"/>
      <c r="I262" s="27"/>
    </row>
    <row r="263" spans="8:9" ht="12.75">
      <c r="H263" s="61"/>
      <c r="I263" s="27"/>
    </row>
    <row r="264" spans="8:9" ht="12.75">
      <c r="H264" s="61"/>
      <c r="I264" s="27"/>
    </row>
    <row r="265" spans="8:9" ht="12.75">
      <c r="H265" s="61"/>
      <c r="I265" s="27"/>
    </row>
    <row r="266" spans="8:9" ht="12.75">
      <c r="H266" s="61"/>
      <c r="I266" s="27"/>
    </row>
    <row r="267" spans="8:9" ht="12.75">
      <c r="H267" s="61"/>
      <c r="I267" s="27"/>
    </row>
    <row r="268" spans="8:9" ht="12.75">
      <c r="H268" s="61"/>
      <c r="I268" s="27"/>
    </row>
    <row r="269" spans="8:9" ht="12.75">
      <c r="H269" s="61"/>
      <c r="I269" s="27"/>
    </row>
    <row r="270" spans="8:9" ht="12.75">
      <c r="H270" s="61"/>
      <c r="I270" s="27"/>
    </row>
    <row r="271" spans="8:9" ht="12.75">
      <c r="H271" s="61"/>
      <c r="I271" s="27"/>
    </row>
    <row r="272" spans="8:9" ht="12.75">
      <c r="H272" s="61"/>
      <c r="I272" s="27"/>
    </row>
    <row r="273" spans="8:9" ht="12.75">
      <c r="H273" s="61"/>
      <c r="I273" s="27"/>
    </row>
    <row r="274" spans="8:9" ht="12.75">
      <c r="H274" s="61"/>
      <c r="I274" s="27"/>
    </row>
    <row r="275" spans="8:9" ht="12.75">
      <c r="H275" s="61"/>
      <c r="I275" s="27"/>
    </row>
    <row r="276" spans="8:9" ht="12.75">
      <c r="H276" s="61"/>
      <c r="I276" s="27"/>
    </row>
    <row r="277" spans="8:9" ht="12.75">
      <c r="H277" s="61"/>
      <c r="I277" s="27"/>
    </row>
    <row r="278" spans="8:9" ht="12.75">
      <c r="H278" s="61"/>
      <c r="I278" s="27"/>
    </row>
    <row r="279" spans="8:9" ht="12.75">
      <c r="H279" s="61"/>
      <c r="I279" s="27"/>
    </row>
    <row r="280" spans="8:9" ht="12.75">
      <c r="H280" s="61"/>
      <c r="I280" s="27"/>
    </row>
    <row r="281" spans="8:9" ht="12.75">
      <c r="H281" s="61"/>
      <c r="I281" s="27"/>
    </row>
    <row r="282" spans="8:9" ht="12.75">
      <c r="H282" s="61"/>
      <c r="I282" s="27"/>
    </row>
    <row r="283" spans="8:9" ht="12.75">
      <c r="H283" s="61"/>
      <c r="I283" s="27"/>
    </row>
    <row r="284" spans="8:9" ht="12.75">
      <c r="H284" s="61"/>
      <c r="I284" s="27"/>
    </row>
    <row r="285" spans="8:9" ht="12.75">
      <c r="H285" s="61"/>
      <c r="I285" s="27"/>
    </row>
  </sheetData>
  <mergeCells count="58">
    <mergeCell ref="I36:I37"/>
    <mergeCell ref="I30:I31"/>
    <mergeCell ref="I26:I27"/>
    <mergeCell ref="I19:I21"/>
    <mergeCell ref="I32:I33"/>
    <mergeCell ref="I41:I42"/>
    <mergeCell ref="I39:I40"/>
    <mergeCell ref="B9:B10"/>
    <mergeCell ref="C9:C10"/>
    <mergeCell ref="H9:H10"/>
    <mergeCell ref="C36:C37"/>
    <mergeCell ref="H36:H37"/>
    <mergeCell ref="B32:B37"/>
    <mergeCell ref="C32:C33"/>
    <mergeCell ref="H32:H33"/>
    <mergeCell ref="B46:G46"/>
    <mergeCell ref="B43:H45"/>
    <mergeCell ref="C41:C42"/>
    <mergeCell ref="H41:H42"/>
    <mergeCell ref="B39:B42"/>
    <mergeCell ref="C39:C40"/>
    <mergeCell ref="H39:H40"/>
    <mergeCell ref="C34:C35"/>
    <mergeCell ref="H34:H35"/>
    <mergeCell ref="I34:I35"/>
    <mergeCell ref="C28:C29"/>
    <mergeCell ref="H28:H29"/>
    <mergeCell ref="I28:I29"/>
    <mergeCell ref="B26:B31"/>
    <mergeCell ref="C26:C27"/>
    <mergeCell ref="H26:H27"/>
    <mergeCell ref="C30:C31"/>
    <mergeCell ref="H30:H31"/>
    <mergeCell ref="I16:I18"/>
    <mergeCell ref="I13:I15"/>
    <mergeCell ref="B22:B25"/>
    <mergeCell ref="C22:C23"/>
    <mergeCell ref="H22:H23"/>
    <mergeCell ref="I22:I23"/>
    <mergeCell ref="C24:C25"/>
    <mergeCell ref="H24:H25"/>
    <mergeCell ref="I24:I25"/>
    <mergeCell ref="B13:B21"/>
    <mergeCell ref="C13:C15"/>
    <mergeCell ref="H13:H15"/>
    <mergeCell ref="C19:C21"/>
    <mergeCell ref="H19:H21"/>
    <mergeCell ref="C16:C18"/>
    <mergeCell ref="H16:H18"/>
    <mergeCell ref="B2:I3"/>
    <mergeCell ref="B8:I8"/>
    <mergeCell ref="B12:I12"/>
    <mergeCell ref="B5:I5"/>
    <mergeCell ref="B6:B7"/>
    <mergeCell ref="C6:C7"/>
    <mergeCell ref="H6:H7"/>
    <mergeCell ref="I6:I7"/>
    <mergeCell ref="I9:I10"/>
  </mergeCells>
  <printOptions horizontalCentered="1"/>
  <pageMargins left="0.17" right="0.2" top="0.3937007874015748" bottom="0.35433070866141736" header="0.1968503937007874" footer="0.236220472440944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4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zzarkov</cp:lastModifiedBy>
  <cp:lastPrinted>2010-11-25T14:16:53Z</cp:lastPrinted>
  <dcterms:created xsi:type="dcterms:W3CDTF">1996-10-14T23:33:28Z</dcterms:created>
  <dcterms:modified xsi:type="dcterms:W3CDTF">2011-02-23T10:38:25Z</dcterms:modified>
  <cp:category/>
  <cp:version/>
  <cp:contentType/>
  <cp:contentStatus/>
</cp:coreProperties>
</file>