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656" tabRatio="602" activeTab="0"/>
  </bookViews>
  <sheets>
    <sheet name="Sections D, E, J &amp; K" sheetId="1" r:id="rId1"/>
  </sheets>
  <definedNames/>
  <calcPr fullCalcOnLoad="1"/>
</workbook>
</file>

<file path=xl/sharedStrings.xml><?xml version="1.0" encoding="utf-8"?>
<sst xmlns="http://schemas.openxmlformats.org/spreadsheetml/2006/main" count="514" uniqueCount="184">
  <si>
    <t>€</t>
  </si>
  <si>
    <t>Д1</t>
  </si>
  <si>
    <t>Д2</t>
  </si>
  <si>
    <t>Д3</t>
  </si>
  <si>
    <t>Д4</t>
  </si>
  <si>
    <t>Д5</t>
  </si>
  <si>
    <t>Д6</t>
  </si>
  <si>
    <t>Д7</t>
  </si>
  <si>
    <t>Д8</t>
  </si>
  <si>
    <t>Д9</t>
  </si>
  <si>
    <t>Д10</t>
  </si>
  <si>
    <t>Д11</t>
  </si>
  <si>
    <t>Д12</t>
  </si>
  <si>
    <t>Д13</t>
  </si>
  <si>
    <t>Д14</t>
  </si>
  <si>
    <t>Д15</t>
  </si>
  <si>
    <t>Д16</t>
  </si>
  <si>
    <t>Д17</t>
  </si>
  <si>
    <t>Д18</t>
  </si>
  <si>
    <t>Д19</t>
  </si>
  <si>
    <t>Д20</t>
  </si>
  <si>
    <t>Д21</t>
  </si>
  <si>
    <t>Д22</t>
  </si>
  <si>
    <t>Д23</t>
  </si>
  <si>
    <t>Д24</t>
  </si>
  <si>
    <t>Д25</t>
  </si>
  <si>
    <t>Д26</t>
  </si>
  <si>
    <t>Д27</t>
  </si>
  <si>
    <t>Д28</t>
  </si>
  <si>
    <t>Д29</t>
  </si>
  <si>
    <t>Е1</t>
  </si>
  <si>
    <t>Е2</t>
  </si>
  <si>
    <t>Е3</t>
  </si>
  <si>
    <t>Е4</t>
  </si>
  <si>
    <t>Е5</t>
  </si>
  <si>
    <t>Е6</t>
  </si>
  <si>
    <t>Е7</t>
  </si>
  <si>
    <t>Е8</t>
  </si>
  <si>
    <t>Е9</t>
  </si>
  <si>
    <t>Е10</t>
  </si>
  <si>
    <t>Е11</t>
  </si>
  <si>
    <t>Е12</t>
  </si>
  <si>
    <t>Е13</t>
  </si>
  <si>
    <t>Е14</t>
  </si>
  <si>
    <t>Е15</t>
  </si>
  <si>
    <t>Е16</t>
  </si>
  <si>
    <t>Е17</t>
  </si>
  <si>
    <t>Е18</t>
  </si>
  <si>
    <t>Е19</t>
  </si>
  <si>
    <t>Е20</t>
  </si>
  <si>
    <t>Е21</t>
  </si>
  <si>
    <t>Е22</t>
  </si>
  <si>
    <t>Е23</t>
  </si>
  <si>
    <t>Е24</t>
  </si>
  <si>
    <t>Е25</t>
  </si>
  <si>
    <t>Е26</t>
  </si>
  <si>
    <t>Е27</t>
  </si>
  <si>
    <t>Е28</t>
  </si>
  <si>
    <t>Е29</t>
  </si>
  <si>
    <t>Е30</t>
  </si>
  <si>
    <t>Е31</t>
  </si>
  <si>
    <t>Е32</t>
  </si>
  <si>
    <t>Е33</t>
  </si>
  <si>
    <t>Е34</t>
  </si>
  <si>
    <t>Е35</t>
  </si>
  <si>
    <t>Е36</t>
  </si>
  <si>
    <t>Е37</t>
  </si>
  <si>
    <t>Е38</t>
  </si>
  <si>
    <t>Е39</t>
  </si>
  <si>
    <t>Е40</t>
  </si>
  <si>
    <t>Е41</t>
  </si>
  <si>
    <t>Е42</t>
  </si>
  <si>
    <t>Е43</t>
  </si>
  <si>
    <t>Е44</t>
  </si>
  <si>
    <t>Е45</t>
  </si>
  <si>
    <t>Е46</t>
  </si>
  <si>
    <t>Е47</t>
  </si>
  <si>
    <t>Е48</t>
  </si>
  <si>
    <t>Е49</t>
  </si>
  <si>
    <t>Е50</t>
  </si>
  <si>
    <t>Е51</t>
  </si>
  <si>
    <t>Е52</t>
  </si>
  <si>
    <t>Е53</t>
  </si>
  <si>
    <t>Е54</t>
  </si>
  <si>
    <t>Ж1</t>
  </si>
  <si>
    <t>Ж2</t>
  </si>
  <si>
    <t>Ж3</t>
  </si>
  <si>
    <t>Ж4</t>
  </si>
  <si>
    <t>Ж5</t>
  </si>
  <si>
    <t>Ж6</t>
  </si>
  <si>
    <t>Ж7</t>
  </si>
  <si>
    <t>Ж8</t>
  </si>
  <si>
    <t>Ж9</t>
  </si>
  <si>
    <t>Ж10</t>
  </si>
  <si>
    <t>Ж11</t>
  </si>
  <si>
    <t>Ж12</t>
  </si>
  <si>
    <t>Ж13</t>
  </si>
  <si>
    <t>Ж14</t>
  </si>
  <si>
    <t>Ж15</t>
  </si>
  <si>
    <t>Ж16</t>
  </si>
  <si>
    <t>Ж17</t>
  </si>
  <si>
    <t>Ж18</t>
  </si>
  <si>
    <t>Ж19</t>
  </si>
  <si>
    <t>Ж20</t>
  </si>
  <si>
    <t>Ж21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</si>
  <si>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</si>
  <si>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</si>
  <si>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</si>
  <si>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</si>
  <si>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</si>
  <si>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</si>
  <si>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</si>
  <si>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</si>
  <si>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</si>
  <si>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</si>
  <si>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</si>
  <si>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</si>
  <si>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К13</t>
  </si>
  <si>
    <t>К14</t>
  </si>
  <si>
    <t>К15</t>
  </si>
  <si>
    <t>К16</t>
  </si>
  <si>
    <t>К17</t>
  </si>
  <si>
    <t>К18</t>
  </si>
  <si>
    <t>К19</t>
  </si>
  <si>
    <t>К20</t>
  </si>
  <si>
    <t>К21</t>
  </si>
  <si>
    <t>К22</t>
  </si>
  <si>
    <t>Ж22</t>
  </si>
  <si>
    <t>Ж23</t>
  </si>
  <si>
    <t>№</t>
  </si>
  <si>
    <t>М1</t>
  </si>
  <si>
    <t>М2</t>
  </si>
  <si>
    <t>М3</t>
  </si>
  <si>
    <t>М4</t>
  </si>
  <si>
    <t>М5</t>
  </si>
  <si>
    <t>СК</t>
  </si>
  <si>
    <t>М6</t>
  </si>
  <si>
    <t>АП</t>
  </si>
  <si>
    <t>М7</t>
  </si>
  <si>
    <t>ЗА</t>
  </si>
  <si>
    <t>КВ</t>
  </si>
  <si>
    <t>ФС</t>
  </si>
  <si>
    <t>Ж24</t>
  </si>
  <si>
    <t>Ж25</t>
  </si>
  <si>
    <t>К26</t>
  </si>
  <si>
    <t>К27</t>
  </si>
  <si>
    <t>Floor</t>
  </si>
  <si>
    <t>Description</t>
  </si>
  <si>
    <t>NIA</t>
  </si>
  <si>
    <t>Net Internal Area</t>
  </si>
  <si>
    <t>Sq. m</t>
  </si>
  <si>
    <t>Communal</t>
  </si>
  <si>
    <t>Sq.m</t>
  </si>
  <si>
    <t>GIA</t>
  </si>
  <si>
    <t>Gross Internal Area</t>
  </si>
  <si>
    <t>sq.m</t>
  </si>
  <si>
    <t>Price</t>
  </si>
  <si>
    <t>€/sq.m</t>
  </si>
  <si>
    <t>Purchase Price</t>
  </si>
  <si>
    <t>Section D</t>
  </si>
  <si>
    <t>Shop</t>
  </si>
  <si>
    <t>STATUS</t>
  </si>
  <si>
    <t>Available</t>
  </si>
  <si>
    <t>SOLD</t>
  </si>
  <si>
    <t>1 bedroom</t>
  </si>
  <si>
    <t>Studio flat</t>
  </si>
  <si>
    <t>2 Bedroom</t>
  </si>
  <si>
    <t>Penthouse</t>
  </si>
  <si>
    <t>Section E</t>
  </si>
  <si>
    <t>Beauty Salon</t>
  </si>
  <si>
    <t xml:space="preserve">2 Bedroom </t>
  </si>
  <si>
    <t>1 Bedroom</t>
  </si>
  <si>
    <t xml:space="preserve">1 Bedroom </t>
  </si>
  <si>
    <t>Section J</t>
  </si>
  <si>
    <t>Farmacy</t>
  </si>
  <si>
    <t>Office</t>
  </si>
  <si>
    <t>Restaurant</t>
  </si>
  <si>
    <t>GYM &amp; SPA</t>
  </si>
  <si>
    <t>3 Bedroom</t>
  </si>
  <si>
    <t>Section K</t>
  </si>
  <si>
    <t>2 bedroom</t>
  </si>
  <si>
    <t>Private parking space</t>
  </si>
  <si>
    <t xml:space="preserve">SOLD </t>
  </si>
  <si>
    <t>11 000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</si>
</sst>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0"/>
    <numFmt numFmtId="182" formatCode="0.000"/>
    <numFmt numFmtId="183" formatCode="0.0%"/>
    <numFmt numFmtId="184" formatCode="0.000%"/>
    <numFmt numFmtId="185" formatCode="0.0000%"/>
    <numFmt numFmtId="186" formatCode="0.00000%"/>
    <numFmt numFmtId="187" formatCode="[$-402]dd\ mmmm\ yyyy\ &quot;г.&quot;"/>
    <numFmt numFmtId="188" formatCode="[$€-2]\ #,##0;[Red]\-[$€-2]\ #,##0"/>
    <numFmt numFmtId="189" formatCode="#,##0\ [$€-1];[Red]\-#,##0\ [$€-1]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€-2]\ #,##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trike/>
      <sz val="10"/>
      <name val="Arial"/>
      <family val="2"/>
    </font>
    <font>
      <b/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194" fontId="45" fillId="0" borderId="0" xfId="0" applyNumberFormat="1" applyFont="1" applyAlignment="1">
      <alignment horizontal="left"/>
    </xf>
    <xf numFmtId="2" fontId="0" fillId="33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60" applyNumberFormat="1" applyFont="1" applyFill="1" applyBorder="1" applyAlignment="1">
      <alignment horizontal="center"/>
    </xf>
    <xf numFmtId="0" fontId="0" fillId="33" borderId="23" xfId="60" applyNumberFormat="1" applyFont="1" applyFill="1" applyBorder="1" applyAlignment="1">
      <alignment horizontal="center"/>
    </xf>
    <xf numFmtId="0" fontId="0" fillId="0" borderId="23" xfId="60" applyNumberFormat="1" applyFont="1" applyBorder="1" applyAlignment="1">
      <alignment horizontal="center"/>
    </xf>
    <xf numFmtId="0" fontId="0" fillId="0" borderId="24" xfId="60" applyNumberFormat="1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33" borderId="24" xfId="6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" fillId="0" borderId="23" xfId="57" applyNumberFormat="1" applyFont="1" applyFill="1" applyBorder="1" applyAlignment="1">
      <alignment horizontal="center" wrapText="1"/>
      <protection/>
    </xf>
    <xf numFmtId="0" fontId="4" fillId="33" borderId="23" xfId="57" applyNumberFormat="1" applyFont="1" applyFill="1" applyBorder="1" applyAlignment="1">
      <alignment horizontal="center" wrapText="1"/>
      <protection/>
    </xf>
    <xf numFmtId="0" fontId="4" fillId="33" borderId="24" xfId="57" applyNumberFormat="1" applyFont="1" applyFill="1" applyBorder="1" applyAlignment="1">
      <alignment horizontal="center" wrapText="1"/>
      <protection/>
    </xf>
    <xf numFmtId="0" fontId="0" fillId="0" borderId="26" xfId="0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4" fillId="33" borderId="27" xfId="57" applyNumberFormat="1" applyFont="1" applyFill="1" applyBorder="1" applyAlignment="1">
      <alignment horizontal="center" wrapText="1"/>
      <protection/>
    </xf>
    <xf numFmtId="0" fontId="6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5" fontId="6" fillId="0" borderId="10" xfId="60" applyNumberFormat="1" applyFont="1" applyFill="1" applyBorder="1" applyAlignment="1">
      <alignment horizontal="center"/>
    </xf>
    <xf numFmtId="3" fontId="6" fillId="0" borderId="32" xfId="0" applyNumberFormat="1" applyFont="1" applyFill="1" applyBorder="1" applyAlignment="1">
      <alignment horizontal="center"/>
    </xf>
    <xf numFmtId="185" fontId="6" fillId="33" borderId="10" xfId="60" applyNumberFormat="1" applyFont="1" applyFill="1" applyBorder="1" applyAlignment="1">
      <alignment horizontal="center"/>
    </xf>
    <xf numFmtId="3" fontId="6" fillId="33" borderId="32" xfId="0" applyNumberFormat="1" applyFont="1" applyFill="1" applyBorder="1" applyAlignment="1">
      <alignment horizontal="center"/>
    </xf>
    <xf numFmtId="185" fontId="6" fillId="0" borderId="10" xfId="60" applyNumberFormat="1" applyFont="1" applyBorder="1" applyAlignment="1">
      <alignment horizontal="center"/>
    </xf>
    <xf numFmtId="185" fontId="6" fillId="0" borderId="14" xfId="6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3" fontId="9" fillId="33" borderId="32" xfId="0" applyNumberFormat="1" applyFont="1" applyFill="1" applyBorder="1" applyAlignment="1">
      <alignment horizontal="center"/>
    </xf>
    <xf numFmtId="185" fontId="6" fillId="33" borderId="14" xfId="60" applyNumberFormat="1" applyFont="1" applyFill="1" applyBorder="1" applyAlignment="1">
      <alignment horizontal="center"/>
    </xf>
    <xf numFmtId="3" fontId="6" fillId="33" borderId="3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33" borderId="36" xfId="57" applyFont="1" applyFill="1" applyBorder="1" applyAlignment="1">
      <alignment horizontal="center" wrapText="1"/>
      <protection/>
    </xf>
    <xf numFmtId="0" fontId="4" fillId="33" borderId="36" xfId="57" applyNumberFormat="1" applyFont="1" applyFill="1" applyBorder="1" applyAlignment="1">
      <alignment horizontal="center" wrapText="1"/>
      <protection/>
    </xf>
    <xf numFmtId="0" fontId="7" fillId="0" borderId="10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wrapText="1"/>
      <protection/>
    </xf>
    <xf numFmtId="0" fontId="0" fillId="0" borderId="10" xfId="57" applyNumberFormat="1" applyFont="1" applyFill="1" applyBorder="1" applyAlignment="1">
      <alignment horizontal="center" wrapText="1"/>
      <protection/>
    </xf>
    <xf numFmtId="0" fontId="7" fillId="33" borderId="10" xfId="57" applyFont="1" applyFill="1" applyBorder="1" applyAlignment="1">
      <alignment horizontal="center" wrapText="1"/>
      <protection/>
    </xf>
    <xf numFmtId="0" fontId="4" fillId="33" borderId="10" xfId="57" applyNumberFormat="1" applyFont="1" applyFill="1" applyBorder="1" applyAlignment="1">
      <alignment horizontal="center" wrapText="1"/>
      <protection/>
    </xf>
    <xf numFmtId="0" fontId="0" fillId="33" borderId="10" xfId="57" applyNumberFormat="1" applyFont="1" applyFill="1" applyBorder="1" applyAlignment="1">
      <alignment horizontal="center" wrapText="1"/>
      <protection/>
    </xf>
    <xf numFmtId="2" fontId="4" fillId="0" borderId="10" xfId="57" applyNumberFormat="1" applyFont="1" applyFill="1" applyBorder="1" applyAlignment="1">
      <alignment horizontal="center" wrapText="1"/>
      <protection/>
    </xf>
    <xf numFmtId="0" fontId="6" fillId="33" borderId="10" xfId="57" applyFont="1" applyFill="1" applyBorder="1" applyAlignment="1">
      <alignment horizontal="center" wrapText="1"/>
      <protection/>
    </xf>
    <xf numFmtId="2" fontId="0" fillId="33" borderId="10" xfId="57" applyNumberFormat="1" applyFont="1" applyFill="1" applyBorder="1" applyAlignment="1">
      <alignment horizontal="center" wrapText="1"/>
      <protection/>
    </xf>
    <xf numFmtId="0" fontId="6" fillId="0" borderId="10" xfId="57" applyFont="1" applyFill="1" applyBorder="1" applyAlignment="1">
      <alignment horizontal="center" wrapText="1"/>
      <protection/>
    </xf>
    <xf numFmtId="2" fontId="0" fillId="0" borderId="10" xfId="57" applyNumberFormat="1" applyFont="1" applyFill="1" applyBorder="1" applyAlignment="1">
      <alignment horizontal="center" wrapText="1"/>
      <protection/>
    </xf>
    <xf numFmtId="2" fontId="4" fillId="33" borderId="10" xfId="57" applyNumberFormat="1" applyFont="1" applyFill="1" applyBorder="1" applyAlignment="1">
      <alignment horizontal="center" wrapText="1"/>
      <protection/>
    </xf>
    <xf numFmtId="0" fontId="6" fillId="33" borderId="14" xfId="57" applyFont="1" applyFill="1" applyBorder="1" applyAlignment="1">
      <alignment horizontal="center" wrapText="1"/>
      <protection/>
    </xf>
    <xf numFmtId="0" fontId="4" fillId="33" borderId="14" xfId="57" applyNumberFormat="1" applyFont="1" applyFill="1" applyBorder="1" applyAlignment="1">
      <alignment horizontal="center" wrapText="1"/>
      <protection/>
    </xf>
    <xf numFmtId="2" fontId="4" fillId="33" borderId="14" xfId="57" applyNumberFormat="1" applyFont="1" applyFill="1" applyBorder="1" applyAlignment="1">
      <alignment horizontal="center" wrapText="1"/>
      <protection/>
    </xf>
    <xf numFmtId="0" fontId="0" fillId="33" borderId="14" xfId="57" applyNumberFormat="1" applyFont="1" applyFill="1" applyBorder="1" applyAlignment="1">
      <alignment horizontal="center" wrapText="1"/>
      <protection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5"/>
  <sheetViews>
    <sheetView tabSelected="1" workbookViewId="0" topLeftCell="A100">
      <selection activeCell="H106" sqref="H106"/>
    </sheetView>
  </sheetViews>
  <sheetFormatPr defaultColWidth="9.140625" defaultRowHeight="12.75"/>
  <cols>
    <col min="1" max="1" width="1.28515625" style="0" customWidth="1"/>
    <col min="2" max="2" width="5.7109375" style="61" bestFit="1" customWidth="1"/>
    <col min="3" max="3" width="5.28125" style="31" bestFit="1" customWidth="1"/>
    <col min="4" max="4" width="23.8515625" style="31" bestFit="1" customWidth="1"/>
    <col min="5" max="5" width="24.8515625" style="31" customWidth="1"/>
    <col min="6" max="6" width="17.8515625" style="31" customWidth="1"/>
    <col min="7" max="7" width="18.8515625" style="31" customWidth="1"/>
    <col min="8" max="8" width="11.8515625" style="31" customWidth="1"/>
    <col min="9" max="9" width="16.421875" style="62" customWidth="1"/>
    <col min="10" max="10" width="13.421875" style="31" customWidth="1"/>
    <col min="11" max="12" width="9.140625" style="12" customWidth="1"/>
  </cols>
  <sheetData>
    <row r="1" ht="14.25" thickBot="1"/>
    <row r="2" spans="2:9" ht="13.5">
      <c r="B2" s="32"/>
      <c r="C2" s="4"/>
      <c r="D2" s="4"/>
      <c r="E2" s="4" t="s">
        <v>148</v>
      </c>
      <c r="F2" s="4" t="s">
        <v>151</v>
      </c>
      <c r="G2" s="4" t="s">
        <v>153</v>
      </c>
      <c r="H2" s="21"/>
      <c r="I2" s="55"/>
    </row>
    <row r="3" spans="2:10" ht="12.75">
      <c r="B3" s="35" t="s">
        <v>146</v>
      </c>
      <c r="C3" s="5" t="s">
        <v>129</v>
      </c>
      <c r="D3" s="5" t="s">
        <v>147</v>
      </c>
      <c r="E3" s="6" t="s">
        <v>149</v>
      </c>
      <c r="F3" s="5"/>
      <c r="G3" s="5" t="s">
        <v>154</v>
      </c>
      <c r="H3" s="22" t="s">
        <v>156</v>
      </c>
      <c r="I3" s="56" t="s">
        <v>158</v>
      </c>
      <c r="J3" s="60" t="s">
        <v>161</v>
      </c>
    </row>
    <row r="4" spans="2:9" ht="13.5" thickBot="1">
      <c r="B4" s="35"/>
      <c r="C4" s="5"/>
      <c r="D4" s="5"/>
      <c r="E4" s="5" t="s">
        <v>150</v>
      </c>
      <c r="F4" s="5" t="s">
        <v>152</v>
      </c>
      <c r="G4" s="6" t="s">
        <v>155</v>
      </c>
      <c r="H4" s="22" t="s">
        <v>157</v>
      </c>
      <c r="I4" s="56" t="s">
        <v>0</v>
      </c>
    </row>
    <row r="5" spans="2:9" ht="12.75">
      <c r="B5" s="36"/>
      <c r="C5" s="10"/>
      <c r="D5" s="10"/>
      <c r="E5" s="10"/>
      <c r="F5" s="10"/>
      <c r="G5" s="11"/>
      <c r="H5" s="10"/>
      <c r="I5" s="57"/>
    </row>
    <row r="6" spans="2:9" ht="12.75">
      <c r="B6" s="37"/>
      <c r="C6" s="7"/>
      <c r="D6" s="7" t="s">
        <v>159</v>
      </c>
      <c r="E6" s="7"/>
      <c r="F6" s="7"/>
      <c r="G6" s="9"/>
      <c r="H6" s="7"/>
      <c r="I6" s="58"/>
    </row>
    <row r="7" spans="2:9" ht="12.75">
      <c r="B7" s="37"/>
      <c r="C7" s="7"/>
      <c r="D7" s="7"/>
      <c r="E7" s="7"/>
      <c r="F7" s="7"/>
      <c r="G7" s="9"/>
      <c r="H7" s="7"/>
      <c r="I7" s="58"/>
    </row>
    <row r="8" spans="2:10" ht="13.5">
      <c r="B8" s="38">
        <v>0</v>
      </c>
      <c r="C8" s="63" t="s">
        <v>130</v>
      </c>
      <c r="D8" s="8" t="s">
        <v>160</v>
      </c>
      <c r="E8" s="8">
        <v>101</v>
      </c>
      <c r="F8" s="8">
        <v>16.45</v>
      </c>
      <c r="G8" s="8">
        <f aca="true" t="shared" si="0" ref="G8:G14">SUM(E8:F8)</f>
        <v>117.45</v>
      </c>
      <c r="H8" s="25">
        <v>750</v>
      </c>
      <c r="I8" s="64">
        <f>ROUNDUP(H8*G8,-1)</f>
        <v>88090</v>
      </c>
      <c r="J8" s="31" t="s">
        <v>162</v>
      </c>
    </row>
    <row r="9" spans="2:10" ht="13.5">
      <c r="B9" s="38">
        <v>0</v>
      </c>
      <c r="C9" s="63" t="s">
        <v>131</v>
      </c>
      <c r="D9" s="8" t="s">
        <v>160</v>
      </c>
      <c r="E9" s="8">
        <v>49.13</v>
      </c>
      <c r="F9" s="8">
        <v>8</v>
      </c>
      <c r="G9" s="8">
        <f t="shared" si="0"/>
        <v>57.13</v>
      </c>
      <c r="H9" s="25">
        <v>750</v>
      </c>
      <c r="I9" s="64">
        <f>ROUNDUP(H9*G9,-1)</f>
        <v>42850</v>
      </c>
      <c r="J9" s="31" t="s">
        <v>162</v>
      </c>
    </row>
    <row r="10" spans="2:10" ht="13.5">
      <c r="B10" s="39">
        <v>1</v>
      </c>
      <c r="C10" s="65" t="s">
        <v>1</v>
      </c>
      <c r="D10" s="16" t="s">
        <v>164</v>
      </c>
      <c r="E10" s="16">
        <v>55.9</v>
      </c>
      <c r="F10" s="16">
        <v>9.01</v>
      </c>
      <c r="G10" s="16">
        <f t="shared" si="0"/>
        <v>64.91</v>
      </c>
      <c r="H10" s="27"/>
      <c r="I10" s="66"/>
      <c r="J10" s="31" t="s">
        <v>163</v>
      </c>
    </row>
    <row r="11" spans="2:10" ht="13.5">
      <c r="B11" s="38">
        <v>1</v>
      </c>
      <c r="C11" s="63" t="s">
        <v>2</v>
      </c>
      <c r="D11" s="8" t="s">
        <v>165</v>
      </c>
      <c r="E11" s="8">
        <v>33.3</v>
      </c>
      <c r="F11" s="8">
        <v>5.37</v>
      </c>
      <c r="G11" s="8">
        <f t="shared" si="0"/>
        <v>38.669999999999995</v>
      </c>
      <c r="H11" s="26">
        <v>950</v>
      </c>
      <c r="I11" s="64">
        <f>ROUNDUP(H11*G11,-1)</f>
        <v>36740</v>
      </c>
      <c r="J11" s="31" t="s">
        <v>162</v>
      </c>
    </row>
    <row r="12" spans="2:10" ht="13.5">
      <c r="B12" s="39">
        <v>1</v>
      </c>
      <c r="C12" s="65" t="s">
        <v>3</v>
      </c>
      <c r="D12" s="16" t="s">
        <v>165</v>
      </c>
      <c r="E12" s="16">
        <v>36.3</v>
      </c>
      <c r="F12" s="16">
        <v>5.67</v>
      </c>
      <c r="G12" s="16">
        <f t="shared" si="0"/>
        <v>41.97</v>
      </c>
      <c r="H12" s="27"/>
      <c r="I12" s="66"/>
      <c r="J12" s="31" t="s">
        <v>182</v>
      </c>
    </row>
    <row r="13" spans="2:10" ht="13.5">
      <c r="B13" s="39">
        <v>1</v>
      </c>
      <c r="C13" s="65" t="s">
        <v>4</v>
      </c>
      <c r="D13" s="16" t="s">
        <v>164</v>
      </c>
      <c r="E13" s="16">
        <v>56.95</v>
      </c>
      <c r="F13" s="16">
        <v>8.9</v>
      </c>
      <c r="G13" s="16">
        <f t="shared" si="0"/>
        <v>65.85000000000001</v>
      </c>
      <c r="H13" s="27"/>
      <c r="I13" s="66"/>
      <c r="J13" s="31" t="s">
        <v>163</v>
      </c>
    </row>
    <row r="14" spans="2:10" ht="13.5">
      <c r="B14" s="38">
        <v>1</v>
      </c>
      <c r="C14" s="63" t="s">
        <v>5</v>
      </c>
      <c r="D14" s="8" t="s">
        <v>164</v>
      </c>
      <c r="E14" s="8">
        <v>68.8</v>
      </c>
      <c r="F14" s="8">
        <v>10.75</v>
      </c>
      <c r="G14" s="8">
        <f t="shared" si="0"/>
        <v>79.55</v>
      </c>
      <c r="H14" s="26">
        <v>1100</v>
      </c>
      <c r="I14" s="64">
        <f>ROUNDUP(H14*G14,-1)</f>
        <v>87510</v>
      </c>
      <c r="J14" s="31" t="s">
        <v>162</v>
      </c>
    </row>
    <row r="15" spans="2:10" ht="13.5">
      <c r="B15" s="40">
        <v>1</v>
      </c>
      <c r="C15" s="67" t="s">
        <v>6</v>
      </c>
      <c r="D15" s="2" t="s">
        <v>165</v>
      </c>
      <c r="E15" s="2">
        <v>39.7</v>
      </c>
      <c r="F15" s="2">
        <v>6.4</v>
      </c>
      <c r="G15" s="2">
        <f aca="true" t="shared" si="1" ref="G15:G38">SUM(E15:F15)</f>
        <v>46.1</v>
      </c>
      <c r="H15" s="25">
        <v>950</v>
      </c>
      <c r="I15" s="64">
        <f>ROUNDUP(H15*G15,-1)</f>
        <v>43800</v>
      </c>
      <c r="J15" s="31" t="s">
        <v>162</v>
      </c>
    </row>
    <row r="16" spans="2:10" ht="13.5">
      <c r="B16" s="40">
        <v>1</v>
      </c>
      <c r="C16" s="67" t="s">
        <v>7</v>
      </c>
      <c r="D16" s="2" t="s">
        <v>165</v>
      </c>
      <c r="E16" s="2">
        <v>34.3</v>
      </c>
      <c r="F16" s="2">
        <v>5.53</v>
      </c>
      <c r="G16" s="2">
        <f t="shared" si="1"/>
        <v>39.83</v>
      </c>
      <c r="H16" s="25">
        <v>950</v>
      </c>
      <c r="I16" s="64">
        <f>ROUNDUP(H16*G16,-1)</f>
        <v>37840</v>
      </c>
      <c r="J16" s="31" t="s">
        <v>162</v>
      </c>
    </row>
    <row r="17" spans="2:10" ht="13.5">
      <c r="B17" s="39">
        <v>2</v>
      </c>
      <c r="C17" s="65" t="s">
        <v>8</v>
      </c>
      <c r="D17" s="16" t="s">
        <v>164</v>
      </c>
      <c r="E17" s="16">
        <v>55.9</v>
      </c>
      <c r="F17" s="16">
        <v>9.19</v>
      </c>
      <c r="G17" s="16">
        <f t="shared" si="1"/>
        <v>65.09</v>
      </c>
      <c r="H17" s="27"/>
      <c r="I17" s="66"/>
      <c r="J17" s="31" t="s">
        <v>163</v>
      </c>
    </row>
    <row r="18" spans="2:10" ht="13.5">
      <c r="B18" s="38">
        <v>2</v>
      </c>
      <c r="C18" s="63" t="s">
        <v>9</v>
      </c>
      <c r="D18" s="8" t="s">
        <v>165</v>
      </c>
      <c r="E18" s="8">
        <v>33.3</v>
      </c>
      <c r="F18" s="8">
        <v>5.48</v>
      </c>
      <c r="G18" s="8">
        <f t="shared" si="1"/>
        <v>38.78</v>
      </c>
      <c r="H18" s="26">
        <v>980</v>
      </c>
      <c r="I18" s="113">
        <f>ROUNDUP(H18*G18+H19*G19,-1)</f>
        <v>89020</v>
      </c>
      <c r="J18" s="31" t="s">
        <v>162</v>
      </c>
    </row>
    <row r="19" spans="2:10" ht="13.5">
      <c r="B19" s="38">
        <v>2</v>
      </c>
      <c r="C19" s="63" t="s">
        <v>10</v>
      </c>
      <c r="D19" s="8" t="s">
        <v>165</v>
      </c>
      <c r="E19" s="8">
        <v>36.3</v>
      </c>
      <c r="F19" s="8">
        <v>6.21</v>
      </c>
      <c r="G19" s="8">
        <f t="shared" si="1"/>
        <v>42.51</v>
      </c>
      <c r="H19" s="26">
        <v>1200</v>
      </c>
      <c r="I19" s="114"/>
      <c r="J19" s="31" t="s">
        <v>162</v>
      </c>
    </row>
    <row r="20" spans="2:10" ht="13.5">
      <c r="B20" s="39">
        <v>2</v>
      </c>
      <c r="C20" s="65" t="s">
        <v>11</v>
      </c>
      <c r="D20" s="16" t="s">
        <v>166</v>
      </c>
      <c r="E20" s="16">
        <v>83.3</v>
      </c>
      <c r="F20" s="16">
        <v>14.26</v>
      </c>
      <c r="G20" s="16">
        <f t="shared" si="1"/>
        <v>97.56</v>
      </c>
      <c r="H20" s="27"/>
      <c r="I20" s="66"/>
      <c r="J20" s="31" t="s">
        <v>163</v>
      </c>
    </row>
    <row r="21" spans="2:10" ht="13.5">
      <c r="B21" s="39">
        <v>2</v>
      </c>
      <c r="C21" s="65" t="s">
        <v>12</v>
      </c>
      <c r="D21" s="16" t="s">
        <v>166</v>
      </c>
      <c r="E21" s="16">
        <v>62.8</v>
      </c>
      <c r="F21" s="16">
        <v>10.75</v>
      </c>
      <c r="G21" s="16">
        <f t="shared" si="1"/>
        <v>73.55</v>
      </c>
      <c r="H21" s="27"/>
      <c r="I21" s="66"/>
      <c r="J21" s="31" t="s">
        <v>163</v>
      </c>
    </row>
    <row r="22" spans="2:10" ht="13.5">
      <c r="B22" s="38">
        <v>2</v>
      </c>
      <c r="C22" s="63" t="s">
        <v>13</v>
      </c>
      <c r="D22" s="8" t="s">
        <v>165</v>
      </c>
      <c r="E22" s="8">
        <v>39.7</v>
      </c>
      <c r="F22" s="8">
        <v>6.53</v>
      </c>
      <c r="G22" s="8">
        <f t="shared" si="1"/>
        <v>46.230000000000004</v>
      </c>
      <c r="H22" s="26">
        <v>980</v>
      </c>
      <c r="I22" s="64">
        <f>ROUNDUP(H22*G22,-1)</f>
        <v>45310</v>
      </c>
      <c r="J22" s="31" t="s">
        <v>162</v>
      </c>
    </row>
    <row r="23" spans="2:10" ht="13.5">
      <c r="B23" s="39">
        <v>2</v>
      </c>
      <c r="C23" s="65" t="s">
        <v>14</v>
      </c>
      <c r="D23" s="16" t="s">
        <v>165</v>
      </c>
      <c r="E23" s="16">
        <v>34.3</v>
      </c>
      <c r="F23" s="16">
        <v>5.64</v>
      </c>
      <c r="G23" s="16">
        <f t="shared" si="1"/>
        <v>39.94</v>
      </c>
      <c r="H23" s="27"/>
      <c r="I23" s="66"/>
      <c r="J23" s="31" t="s">
        <v>163</v>
      </c>
    </row>
    <row r="24" spans="2:10" ht="13.5">
      <c r="B24" s="39">
        <v>3</v>
      </c>
      <c r="C24" s="65" t="s">
        <v>15</v>
      </c>
      <c r="D24" s="16" t="s">
        <v>164</v>
      </c>
      <c r="E24" s="16">
        <v>59</v>
      </c>
      <c r="F24" s="16">
        <v>9.7</v>
      </c>
      <c r="G24" s="16">
        <f t="shared" si="1"/>
        <v>68.7</v>
      </c>
      <c r="H24" s="27"/>
      <c r="I24" s="66"/>
      <c r="J24" s="31" t="s">
        <v>163</v>
      </c>
    </row>
    <row r="25" spans="2:10" ht="13.5">
      <c r="B25" s="39">
        <v>3</v>
      </c>
      <c r="C25" s="65" t="s">
        <v>16</v>
      </c>
      <c r="D25" s="16" t="s">
        <v>165</v>
      </c>
      <c r="E25" s="16">
        <v>33.3</v>
      </c>
      <c r="F25" s="16">
        <v>5.48</v>
      </c>
      <c r="G25" s="16">
        <f t="shared" si="1"/>
        <v>38.78</v>
      </c>
      <c r="H25" s="27"/>
      <c r="I25" s="66"/>
      <c r="J25" s="31" t="s">
        <v>163</v>
      </c>
    </row>
    <row r="26" spans="2:12" ht="13.5">
      <c r="B26" s="39">
        <v>3</v>
      </c>
      <c r="C26" s="65" t="s">
        <v>17</v>
      </c>
      <c r="D26" s="16" t="s">
        <v>165</v>
      </c>
      <c r="E26" s="16">
        <v>36.3</v>
      </c>
      <c r="F26" s="16">
        <v>6.21</v>
      </c>
      <c r="G26" s="16">
        <f t="shared" si="1"/>
        <v>42.51</v>
      </c>
      <c r="H26" s="27"/>
      <c r="I26" s="66"/>
      <c r="J26" s="31" t="s">
        <v>163</v>
      </c>
      <c r="K26" s="15"/>
      <c r="L26" s="13"/>
    </row>
    <row r="27" spans="2:10" ht="13.5">
      <c r="B27" s="39">
        <v>3</v>
      </c>
      <c r="C27" s="65" t="s">
        <v>18</v>
      </c>
      <c r="D27" s="16" t="s">
        <v>166</v>
      </c>
      <c r="E27" s="16">
        <v>83.8</v>
      </c>
      <c r="F27" s="16">
        <v>14.34</v>
      </c>
      <c r="G27" s="16">
        <f t="shared" si="1"/>
        <v>98.14</v>
      </c>
      <c r="H27" s="27"/>
      <c r="I27" s="66"/>
      <c r="J27" s="31" t="s">
        <v>163</v>
      </c>
    </row>
    <row r="28" spans="2:10" ht="13.5">
      <c r="B28" s="39">
        <v>3</v>
      </c>
      <c r="C28" s="65" t="s">
        <v>19</v>
      </c>
      <c r="D28" s="16" t="s">
        <v>164</v>
      </c>
      <c r="E28" s="16">
        <v>62.8</v>
      </c>
      <c r="F28" s="16">
        <v>10.75</v>
      </c>
      <c r="G28" s="16">
        <f t="shared" si="1"/>
        <v>73.55</v>
      </c>
      <c r="H28" s="27"/>
      <c r="I28" s="66"/>
      <c r="J28" s="31" t="s">
        <v>163</v>
      </c>
    </row>
    <row r="29" spans="2:10" ht="13.5">
      <c r="B29" s="40">
        <v>3</v>
      </c>
      <c r="C29" s="67" t="s">
        <v>20</v>
      </c>
      <c r="D29" s="2" t="s">
        <v>165</v>
      </c>
      <c r="E29" s="2">
        <v>39.7</v>
      </c>
      <c r="F29" s="2">
        <v>6.53</v>
      </c>
      <c r="G29" s="2">
        <f t="shared" si="1"/>
        <v>46.230000000000004</v>
      </c>
      <c r="H29" s="25">
        <v>1000</v>
      </c>
      <c r="I29" s="64">
        <f>ROUNDUP(H29*G29,-1)</f>
        <v>46230</v>
      </c>
      <c r="J29" s="31" t="s">
        <v>162</v>
      </c>
    </row>
    <row r="30" spans="2:10" ht="13.5">
      <c r="B30" s="40">
        <v>3</v>
      </c>
      <c r="C30" s="67" t="s">
        <v>21</v>
      </c>
      <c r="D30" s="2" t="s">
        <v>165</v>
      </c>
      <c r="E30" s="2">
        <v>34.3</v>
      </c>
      <c r="F30" s="2">
        <v>5.64</v>
      </c>
      <c r="G30" s="2">
        <f t="shared" si="1"/>
        <v>39.94</v>
      </c>
      <c r="H30" s="25">
        <v>1000</v>
      </c>
      <c r="I30" s="64">
        <f>ROUNDUP(H30*G30,-1)</f>
        <v>39940</v>
      </c>
      <c r="J30" s="31" t="s">
        <v>162</v>
      </c>
    </row>
    <row r="31" spans="2:10" ht="13.5">
      <c r="B31" s="39">
        <v>4</v>
      </c>
      <c r="C31" s="65" t="s">
        <v>22</v>
      </c>
      <c r="D31" s="16" t="s">
        <v>165</v>
      </c>
      <c r="E31" s="16">
        <v>49.9</v>
      </c>
      <c r="F31" s="16">
        <v>8.21</v>
      </c>
      <c r="G31" s="16">
        <f t="shared" si="1"/>
        <v>58.11</v>
      </c>
      <c r="H31" s="27"/>
      <c r="I31" s="66"/>
      <c r="J31" s="31" t="s">
        <v>163</v>
      </c>
    </row>
    <row r="32" spans="2:12" ht="13.5">
      <c r="B32" s="39">
        <v>4</v>
      </c>
      <c r="C32" s="65" t="s">
        <v>23</v>
      </c>
      <c r="D32" s="16" t="s">
        <v>164</v>
      </c>
      <c r="E32" s="16">
        <v>70.7</v>
      </c>
      <c r="F32" s="16">
        <v>11.86</v>
      </c>
      <c r="G32" s="16">
        <f t="shared" si="1"/>
        <v>82.56</v>
      </c>
      <c r="H32" s="27"/>
      <c r="I32" s="66"/>
      <c r="J32" s="31" t="s">
        <v>163</v>
      </c>
      <c r="K32" s="15"/>
      <c r="L32" s="14"/>
    </row>
    <row r="33" spans="2:10" ht="13.5">
      <c r="B33" s="39">
        <v>4</v>
      </c>
      <c r="C33" s="65" t="s">
        <v>24</v>
      </c>
      <c r="D33" s="16" t="s">
        <v>166</v>
      </c>
      <c r="E33" s="16">
        <v>85.4</v>
      </c>
      <c r="F33" s="16">
        <v>14.62</v>
      </c>
      <c r="G33" s="16">
        <f t="shared" si="1"/>
        <v>100.02000000000001</v>
      </c>
      <c r="H33" s="27"/>
      <c r="I33" s="66"/>
      <c r="J33" s="31" t="s">
        <v>163</v>
      </c>
    </row>
    <row r="34" spans="2:10" ht="13.5">
      <c r="B34" s="39">
        <v>4</v>
      </c>
      <c r="C34" s="65" t="s">
        <v>25</v>
      </c>
      <c r="D34" s="16" t="s">
        <v>164</v>
      </c>
      <c r="E34" s="16">
        <v>61.6</v>
      </c>
      <c r="F34" s="16">
        <v>10.54</v>
      </c>
      <c r="G34" s="16">
        <f t="shared" si="1"/>
        <v>72.14</v>
      </c>
      <c r="H34" s="27"/>
      <c r="I34" s="66"/>
      <c r="J34" s="31" t="s">
        <v>163</v>
      </c>
    </row>
    <row r="35" spans="2:10" ht="13.5">
      <c r="B35" s="40">
        <v>4</v>
      </c>
      <c r="C35" s="67" t="s">
        <v>26</v>
      </c>
      <c r="D35" s="2" t="s">
        <v>164</v>
      </c>
      <c r="E35" s="2">
        <v>63</v>
      </c>
      <c r="F35" s="2">
        <v>10.36</v>
      </c>
      <c r="G35" s="2">
        <f t="shared" si="1"/>
        <v>73.36</v>
      </c>
      <c r="H35" s="25">
        <v>1100</v>
      </c>
      <c r="I35" s="64">
        <f>ROUNDUP(H35*G35+3600,-1)</f>
        <v>84300</v>
      </c>
      <c r="J35" s="31" t="s">
        <v>162</v>
      </c>
    </row>
    <row r="36" spans="2:10" ht="13.5">
      <c r="B36" s="38">
        <v>5</v>
      </c>
      <c r="C36" s="63" t="s">
        <v>27</v>
      </c>
      <c r="D36" s="8" t="s">
        <v>167</v>
      </c>
      <c r="E36" s="8">
        <v>98.3</v>
      </c>
      <c r="F36" s="8">
        <v>14.41</v>
      </c>
      <c r="G36" s="8">
        <f t="shared" si="1"/>
        <v>112.71</v>
      </c>
      <c r="H36" s="26">
        <v>1400</v>
      </c>
      <c r="I36" s="64">
        <f>ROUNDUP(H36*G36+3600,-1)</f>
        <v>161400</v>
      </c>
      <c r="J36" s="31" t="s">
        <v>162</v>
      </c>
    </row>
    <row r="37" spans="2:10" ht="13.5">
      <c r="B37" s="39">
        <v>5</v>
      </c>
      <c r="C37" s="65" t="s">
        <v>28</v>
      </c>
      <c r="D37" s="16" t="s">
        <v>167</v>
      </c>
      <c r="E37" s="16">
        <v>82.4</v>
      </c>
      <c r="F37" s="16">
        <v>12.08</v>
      </c>
      <c r="G37" s="16">
        <f t="shared" si="1"/>
        <v>94.48</v>
      </c>
      <c r="H37" s="27"/>
      <c r="I37" s="66"/>
      <c r="J37" s="31" t="s">
        <v>163</v>
      </c>
    </row>
    <row r="38" spans="2:10" ht="14.25" thickBot="1">
      <c r="B38" s="41">
        <v>5</v>
      </c>
      <c r="C38" s="68" t="s">
        <v>29</v>
      </c>
      <c r="D38" s="19" t="s">
        <v>167</v>
      </c>
      <c r="E38" s="19">
        <v>99.5</v>
      </c>
      <c r="F38" s="19">
        <v>14.59</v>
      </c>
      <c r="G38" s="19">
        <f t="shared" si="1"/>
        <v>114.09</v>
      </c>
      <c r="H38" s="69">
        <v>1400</v>
      </c>
      <c r="I38" s="70">
        <f>ROUNDUP(H38*G38+5000,-1)</f>
        <v>164730</v>
      </c>
      <c r="J38" s="31" t="s">
        <v>162</v>
      </c>
    </row>
    <row r="39" spans="2:9" ht="13.5">
      <c r="B39" s="71"/>
      <c r="C39" s="72"/>
      <c r="D39" s="73"/>
      <c r="E39" s="73"/>
      <c r="F39" s="73"/>
      <c r="G39" s="73"/>
      <c r="H39" s="73"/>
      <c r="I39" s="74"/>
    </row>
    <row r="40" spans="2:9" ht="13.5">
      <c r="B40" s="37"/>
      <c r="C40" s="17"/>
      <c r="D40" s="7" t="s">
        <v>168</v>
      </c>
      <c r="E40" s="1"/>
      <c r="F40" s="1"/>
      <c r="G40" s="1"/>
      <c r="H40" s="1"/>
      <c r="I40" s="75"/>
    </row>
    <row r="41" spans="2:9" ht="14.25" thickBot="1">
      <c r="B41" s="49"/>
      <c r="C41" s="23"/>
      <c r="D41" s="24"/>
      <c r="E41" s="24"/>
      <c r="F41" s="24"/>
      <c r="G41" s="24"/>
      <c r="H41" s="24"/>
      <c r="I41" s="76"/>
    </row>
    <row r="42" spans="2:10" ht="13.5">
      <c r="B42" s="42">
        <v>0</v>
      </c>
      <c r="C42" s="77" t="s">
        <v>132</v>
      </c>
      <c r="D42" s="29" t="s">
        <v>160</v>
      </c>
      <c r="E42" s="20">
        <v>38.5</v>
      </c>
      <c r="F42" s="29">
        <v>5.8075</v>
      </c>
      <c r="G42" s="20">
        <f>SUM(E42:F42)</f>
        <v>44.3075</v>
      </c>
      <c r="H42" s="28">
        <v>750</v>
      </c>
      <c r="I42" s="78">
        <f aca="true" t="shared" si="2" ref="I42:I53">ROUNDUP(H42*G42,-1)</f>
        <v>33240</v>
      </c>
      <c r="J42" s="31" t="s">
        <v>162</v>
      </c>
    </row>
    <row r="43" spans="2:10" ht="13.5">
      <c r="B43" s="43">
        <v>0</v>
      </c>
      <c r="C43" s="79" t="s">
        <v>133</v>
      </c>
      <c r="D43" s="18" t="s">
        <v>160</v>
      </c>
      <c r="E43" s="2">
        <v>66</v>
      </c>
      <c r="F43" s="18">
        <v>9.9557</v>
      </c>
      <c r="G43" s="2">
        <f>SUM(E43:F43)</f>
        <v>75.95570000000001</v>
      </c>
      <c r="H43" s="25">
        <v>750</v>
      </c>
      <c r="I43" s="80">
        <f t="shared" si="2"/>
        <v>56970</v>
      </c>
      <c r="J43" s="31" t="s">
        <v>162</v>
      </c>
    </row>
    <row r="44" spans="2:10" ht="13.5">
      <c r="B44" s="43">
        <v>0</v>
      </c>
      <c r="C44" s="79" t="s">
        <v>134</v>
      </c>
      <c r="D44" s="18" t="s">
        <v>160</v>
      </c>
      <c r="E44" s="2">
        <v>148.5</v>
      </c>
      <c r="F44" s="18">
        <v>22.4</v>
      </c>
      <c r="G44" s="2">
        <f>SUM(E44:F44)</f>
        <v>170.9</v>
      </c>
      <c r="H44" s="25">
        <v>750</v>
      </c>
      <c r="I44" s="80">
        <f t="shared" si="2"/>
        <v>128180</v>
      </c>
      <c r="J44" s="31" t="s">
        <v>162</v>
      </c>
    </row>
    <row r="45" spans="2:10" ht="13.5">
      <c r="B45" s="43">
        <v>0</v>
      </c>
      <c r="C45" s="79" t="s">
        <v>135</v>
      </c>
      <c r="D45" s="18" t="s">
        <v>169</v>
      </c>
      <c r="E45" s="2">
        <v>123</v>
      </c>
      <c r="F45" s="18">
        <v>18.554</v>
      </c>
      <c r="G45" s="2">
        <f>SUM(E45:F45)</f>
        <v>141.554</v>
      </c>
      <c r="H45" s="25">
        <v>750</v>
      </c>
      <c r="I45" s="80">
        <f t="shared" si="2"/>
        <v>106170</v>
      </c>
      <c r="J45" s="31" t="s">
        <v>162</v>
      </c>
    </row>
    <row r="46" spans="2:10" ht="13.5">
      <c r="B46" s="38">
        <v>1</v>
      </c>
      <c r="C46" s="63" t="s">
        <v>30</v>
      </c>
      <c r="D46" s="8" t="s">
        <v>165</v>
      </c>
      <c r="E46" s="8">
        <v>35.5</v>
      </c>
      <c r="F46" s="8">
        <v>5.41</v>
      </c>
      <c r="G46" s="8">
        <f>SUM(E46:F46)</f>
        <v>40.91</v>
      </c>
      <c r="H46" s="26">
        <v>950</v>
      </c>
      <c r="I46" s="64">
        <f t="shared" si="2"/>
        <v>38870</v>
      </c>
      <c r="J46" s="31" t="s">
        <v>162</v>
      </c>
    </row>
    <row r="47" spans="2:10" ht="13.5">
      <c r="B47" s="40">
        <v>1</v>
      </c>
      <c r="C47" s="67" t="s">
        <v>31</v>
      </c>
      <c r="D47" s="2" t="s">
        <v>165</v>
      </c>
      <c r="E47" s="2">
        <v>51.9</v>
      </c>
      <c r="F47" s="2">
        <v>7.9024</v>
      </c>
      <c r="G47" s="2">
        <f aca="true" t="shared" si="3" ref="G47:G99">SUM(E47:F47)</f>
        <v>59.8024</v>
      </c>
      <c r="H47" s="25">
        <v>950</v>
      </c>
      <c r="I47" s="80">
        <f t="shared" si="2"/>
        <v>56820</v>
      </c>
      <c r="J47" s="31" t="s">
        <v>162</v>
      </c>
    </row>
    <row r="48" spans="2:10" ht="13.5">
      <c r="B48" s="40">
        <v>1</v>
      </c>
      <c r="C48" s="67" t="s">
        <v>32</v>
      </c>
      <c r="D48" s="2" t="s">
        <v>165</v>
      </c>
      <c r="E48" s="2">
        <v>50.9</v>
      </c>
      <c r="F48" s="2">
        <v>7.7501</v>
      </c>
      <c r="G48" s="2">
        <f t="shared" si="3"/>
        <v>58.650099999999995</v>
      </c>
      <c r="H48" s="25">
        <v>950</v>
      </c>
      <c r="I48" s="80">
        <f t="shared" si="2"/>
        <v>55720</v>
      </c>
      <c r="J48" s="31" t="s">
        <v>162</v>
      </c>
    </row>
    <row r="49" spans="2:10" ht="13.5">
      <c r="B49" s="38">
        <v>1</v>
      </c>
      <c r="C49" s="63" t="s">
        <v>33</v>
      </c>
      <c r="D49" s="8" t="s">
        <v>170</v>
      </c>
      <c r="E49" s="8">
        <v>105</v>
      </c>
      <c r="F49" s="8">
        <v>15.878</v>
      </c>
      <c r="G49" s="8">
        <f t="shared" si="3"/>
        <v>120.878</v>
      </c>
      <c r="H49" s="26">
        <v>980</v>
      </c>
      <c r="I49" s="64">
        <f t="shared" si="2"/>
        <v>118470</v>
      </c>
      <c r="J49" s="31" t="s">
        <v>162</v>
      </c>
    </row>
    <row r="50" spans="2:10" ht="13.5">
      <c r="B50" s="40">
        <v>1</v>
      </c>
      <c r="C50" s="67" t="s">
        <v>34</v>
      </c>
      <c r="D50" s="2" t="s">
        <v>165</v>
      </c>
      <c r="E50" s="2">
        <v>43.3</v>
      </c>
      <c r="F50" s="2">
        <v>6.4584</v>
      </c>
      <c r="G50" s="2">
        <f t="shared" si="3"/>
        <v>49.758399999999995</v>
      </c>
      <c r="H50" s="25">
        <v>950</v>
      </c>
      <c r="I50" s="80">
        <f t="shared" si="2"/>
        <v>47280</v>
      </c>
      <c r="J50" s="31" t="s">
        <v>162</v>
      </c>
    </row>
    <row r="51" spans="2:10" ht="13.5">
      <c r="B51" s="40">
        <v>1</v>
      </c>
      <c r="C51" s="67" t="s">
        <v>35</v>
      </c>
      <c r="D51" s="2" t="s">
        <v>165</v>
      </c>
      <c r="E51" s="2">
        <v>43.3</v>
      </c>
      <c r="F51" s="2">
        <v>6.4584</v>
      </c>
      <c r="G51" s="2">
        <f t="shared" si="3"/>
        <v>49.758399999999995</v>
      </c>
      <c r="H51" s="25">
        <v>950</v>
      </c>
      <c r="I51" s="80">
        <f t="shared" si="2"/>
        <v>47280</v>
      </c>
      <c r="J51" s="31" t="s">
        <v>162</v>
      </c>
    </row>
    <row r="52" spans="2:10" ht="13.5">
      <c r="B52" s="40">
        <v>1</v>
      </c>
      <c r="C52" s="67" t="s">
        <v>36</v>
      </c>
      <c r="D52" s="2" t="s">
        <v>165</v>
      </c>
      <c r="E52" s="2">
        <v>36.1</v>
      </c>
      <c r="F52" s="2">
        <v>5.3845</v>
      </c>
      <c r="G52" s="2">
        <f t="shared" si="3"/>
        <v>41.484500000000004</v>
      </c>
      <c r="H52" s="25">
        <v>950</v>
      </c>
      <c r="I52" s="80">
        <f t="shared" si="2"/>
        <v>39420</v>
      </c>
      <c r="J52" s="31" t="s">
        <v>162</v>
      </c>
    </row>
    <row r="53" spans="2:10" ht="13.5">
      <c r="B53" s="40">
        <v>1</v>
      </c>
      <c r="C53" s="67" t="s">
        <v>37</v>
      </c>
      <c r="D53" s="2" t="s">
        <v>165</v>
      </c>
      <c r="E53" s="2">
        <v>36.1</v>
      </c>
      <c r="F53" s="2">
        <v>5.3845</v>
      </c>
      <c r="G53" s="2">
        <f t="shared" si="3"/>
        <v>41.484500000000004</v>
      </c>
      <c r="H53" s="25">
        <v>950</v>
      </c>
      <c r="I53" s="80">
        <f t="shared" si="2"/>
        <v>39420</v>
      </c>
      <c r="J53" s="31" t="s">
        <v>162</v>
      </c>
    </row>
    <row r="54" spans="2:10" ht="13.5">
      <c r="B54" s="40">
        <v>1</v>
      </c>
      <c r="C54" s="67" t="s">
        <v>38</v>
      </c>
      <c r="D54" s="2" t="s">
        <v>165</v>
      </c>
      <c r="E54" s="2">
        <v>37.4</v>
      </c>
      <c r="F54" s="2">
        <v>5.5783</v>
      </c>
      <c r="G54" s="2">
        <f t="shared" si="3"/>
        <v>42.9783</v>
      </c>
      <c r="H54" s="25">
        <v>950</v>
      </c>
      <c r="I54" s="115">
        <f>ROUNDUP(H54*G54+H55*G55,-1)</f>
        <v>82490</v>
      </c>
      <c r="J54" s="31" t="s">
        <v>162</v>
      </c>
    </row>
    <row r="55" spans="2:10" ht="13.5">
      <c r="B55" s="38">
        <v>1</v>
      </c>
      <c r="C55" s="63" t="s">
        <v>39</v>
      </c>
      <c r="D55" s="8" t="s">
        <v>165</v>
      </c>
      <c r="E55" s="8">
        <v>36.3</v>
      </c>
      <c r="F55" s="8">
        <v>5.353</v>
      </c>
      <c r="G55" s="8">
        <f t="shared" si="3"/>
        <v>41.653</v>
      </c>
      <c r="H55" s="26">
        <v>1000</v>
      </c>
      <c r="I55" s="116"/>
      <c r="J55" s="31" t="s">
        <v>162</v>
      </c>
    </row>
    <row r="56" spans="2:10" ht="13.5">
      <c r="B56" s="38">
        <v>1</v>
      </c>
      <c r="C56" s="63" t="s">
        <v>40</v>
      </c>
      <c r="D56" s="8" t="s">
        <v>171</v>
      </c>
      <c r="E56" s="8">
        <v>70.6</v>
      </c>
      <c r="F56" s="8">
        <v>10.411</v>
      </c>
      <c r="G56" s="8">
        <f t="shared" si="3"/>
        <v>81.011</v>
      </c>
      <c r="H56" s="26">
        <v>1100</v>
      </c>
      <c r="I56" s="80">
        <f aca="true" t="shared" si="4" ref="I56:I63">ROUNDUP(H56*G56,-1)</f>
        <v>89120</v>
      </c>
      <c r="J56" s="31" t="s">
        <v>162</v>
      </c>
    </row>
    <row r="57" spans="2:10" ht="13.5">
      <c r="B57" s="40">
        <v>1</v>
      </c>
      <c r="C57" s="67" t="s">
        <v>41</v>
      </c>
      <c r="D57" s="2" t="s">
        <v>171</v>
      </c>
      <c r="E57" s="2">
        <v>82.5</v>
      </c>
      <c r="F57" s="2">
        <v>12.166</v>
      </c>
      <c r="G57" s="2">
        <f t="shared" si="3"/>
        <v>94.666</v>
      </c>
      <c r="H57" s="26">
        <v>1100</v>
      </c>
      <c r="I57" s="80">
        <f t="shared" si="4"/>
        <v>104140</v>
      </c>
      <c r="J57" s="31" t="s">
        <v>162</v>
      </c>
    </row>
    <row r="58" spans="2:10" ht="13.5">
      <c r="B58" s="38">
        <v>2</v>
      </c>
      <c r="C58" s="63" t="s">
        <v>42</v>
      </c>
      <c r="D58" s="8" t="s">
        <v>170</v>
      </c>
      <c r="E58" s="8">
        <v>105</v>
      </c>
      <c r="F58" s="8">
        <v>15.878</v>
      </c>
      <c r="G58" s="8">
        <f t="shared" si="3"/>
        <v>120.878</v>
      </c>
      <c r="H58" s="26">
        <v>1100</v>
      </c>
      <c r="I58" s="80">
        <f t="shared" si="4"/>
        <v>132970</v>
      </c>
      <c r="J58" s="31" t="s">
        <v>162</v>
      </c>
    </row>
    <row r="59" spans="2:10" ht="13.5">
      <c r="B59" s="38">
        <v>2</v>
      </c>
      <c r="C59" s="63" t="s">
        <v>43</v>
      </c>
      <c r="D59" s="8" t="s">
        <v>165</v>
      </c>
      <c r="E59" s="8">
        <v>43.3</v>
      </c>
      <c r="F59" s="8">
        <v>6.4584</v>
      </c>
      <c r="G59" s="8">
        <f t="shared" si="3"/>
        <v>49.758399999999995</v>
      </c>
      <c r="H59" s="26">
        <v>980</v>
      </c>
      <c r="I59" s="80">
        <f t="shared" si="4"/>
        <v>48770</v>
      </c>
      <c r="J59" s="31" t="s">
        <v>162</v>
      </c>
    </row>
    <row r="60" spans="2:10" ht="13.5">
      <c r="B60" s="38">
        <v>2</v>
      </c>
      <c r="C60" s="63" t="s">
        <v>44</v>
      </c>
      <c r="D60" s="8" t="s">
        <v>165</v>
      </c>
      <c r="E60" s="8">
        <v>43.3</v>
      </c>
      <c r="F60" s="8">
        <v>6.4584</v>
      </c>
      <c r="G60" s="8">
        <f t="shared" si="3"/>
        <v>49.758399999999995</v>
      </c>
      <c r="H60" s="26">
        <v>980</v>
      </c>
      <c r="I60" s="80">
        <f t="shared" si="4"/>
        <v>48770</v>
      </c>
      <c r="J60" s="31" t="s">
        <v>162</v>
      </c>
    </row>
    <row r="61" spans="2:10" ht="13.5">
      <c r="B61" s="38">
        <v>2</v>
      </c>
      <c r="C61" s="63" t="s">
        <v>45</v>
      </c>
      <c r="D61" s="8" t="s">
        <v>165</v>
      </c>
      <c r="E61" s="8">
        <v>36.1</v>
      </c>
      <c r="F61" s="8">
        <v>5.3845</v>
      </c>
      <c r="G61" s="8">
        <f t="shared" si="3"/>
        <v>41.484500000000004</v>
      </c>
      <c r="H61" s="26">
        <v>980</v>
      </c>
      <c r="I61" s="80">
        <f t="shared" si="4"/>
        <v>40660</v>
      </c>
      <c r="J61" s="31" t="s">
        <v>162</v>
      </c>
    </row>
    <row r="62" spans="2:10" ht="13.5">
      <c r="B62" s="38">
        <v>2</v>
      </c>
      <c r="C62" s="63" t="s">
        <v>46</v>
      </c>
      <c r="D62" s="8" t="s">
        <v>165</v>
      </c>
      <c r="E62" s="8">
        <v>36.1</v>
      </c>
      <c r="F62" s="8">
        <v>5.3845</v>
      </c>
      <c r="G62" s="8">
        <f t="shared" si="3"/>
        <v>41.484500000000004</v>
      </c>
      <c r="H62" s="26">
        <v>980</v>
      </c>
      <c r="I62" s="80">
        <f t="shared" si="4"/>
        <v>40660</v>
      </c>
      <c r="J62" s="31" t="s">
        <v>162</v>
      </c>
    </row>
    <row r="63" spans="2:10" ht="13.5">
      <c r="B63" s="38">
        <v>2</v>
      </c>
      <c r="C63" s="63" t="s">
        <v>47</v>
      </c>
      <c r="D63" s="8" t="s">
        <v>165</v>
      </c>
      <c r="E63" s="8">
        <v>36.1</v>
      </c>
      <c r="F63" s="8">
        <v>5.3845</v>
      </c>
      <c r="G63" s="8">
        <f t="shared" si="3"/>
        <v>41.484500000000004</v>
      </c>
      <c r="H63" s="26">
        <v>980</v>
      </c>
      <c r="I63" s="80">
        <f t="shared" si="4"/>
        <v>40660</v>
      </c>
      <c r="J63" s="31" t="s">
        <v>162</v>
      </c>
    </row>
    <row r="64" spans="2:10" ht="13.5">
      <c r="B64" s="39">
        <v>2</v>
      </c>
      <c r="C64" s="65" t="s">
        <v>48</v>
      </c>
      <c r="D64" s="16" t="s">
        <v>165</v>
      </c>
      <c r="E64" s="16">
        <v>36.3</v>
      </c>
      <c r="F64" s="16">
        <v>5.8655</v>
      </c>
      <c r="G64" s="16">
        <f t="shared" si="3"/>
        <v>42.165499999999994</v>
      </c>
      <c r="H64" s="27"/>
      <c r="I64" s="66"/>
      <c r="J64" s="31" t="s">
        <v>163</v>
      </c>
    </row>
    <row r="65" spans="2:10" ht="13.5">
      <c r="B65" s="39">
        <v>2</v>
      </c>
      <c r="C65" s="65" t="s">
        <v>49</v>
      </c>
      <c r="D65" s="16" t="s">
        <v>171</v>
      </c>
      <c r="E65" s="16">
        <v>70.6</v>
      </c>
      <c r="F65" s="16">
        <v>11.408</v>
      </c>
      <c r="G65" s="16">
        <f t="shared" si="3"/>
        <v>82.008</v>
      </c>
      <c r="H65" s="27"/>
      <c r="I65" s="66"/>
      <c r="J65" s="31" t="s">
        <v>163</v>
      </c>
    </row>
    <row r="66" spans="2:10" ht="13.5">
      <c r="B66" s="39">
        <v>2</v>
      </c>
      <c r="C66" s="65" t="s">
        <v>50</v>
      </c>
      <c r="D66" s="16" t="s">
        <v>170</v>
      </c>
      <c r="E66" s="16">
        <v>70.4</v>
      </c>
      <c r="F66" s="16">
        <v>11.157</v>
      </c>
      <c r="G66" s="16">
        <f t="shared" si="3"/>
        <v>81.557</v>
      </c>
      <c r="H66" s="27"/>
      <c r="I66" s="66"/>
      <c r="J66" s="31" t="s">
        <v>163</v>
      </c>
    </row>
    <row r="67" spans="2:10" ht="13.5">
      <c r="B67" s="38">
        <v>2</v>
      </c>
      <c r="C67" s="63" t="s">
        <v>51</v>
      </c>
      <c r="D67" s="8" t="s">
        <v>165</v>
      </c>
      <c r="E67" s="8">
        <v>36.3</v>
      </c>
      <c r="F67" s="8">
        <v>5.7527</v>
      </c>
      <c r="G67" s="8">
        <f t="shared" si="3"/>
        <v>42.052699999999994</v>
      </c>
      <c r="H67" s="26">
        <v>1200</v>
      </c>
      <c r="I67" s="115">
        <f>ROUNDUP(H67*G67+H68*G68,-1)</f>
        <v>89330</v>
      </c>
      <c r="J67" s="31" t="s">
        <v>162</v>
      </c>
    </row>
    <row r="68" spans="2:10" ht="13.5">
      <c r="B68" s="40">
        <v>2</v>
      </c>
      <c r="C68" s="67" t="s">
        <v>52</v>
      </c>
      <c r="D68" s="2" t="s">
        <v>165</v>
      </c>
      <c r="E68" s="2">
        <v>35.5</v>
      </c>
      <c r="F68" s="2">
        <v>5.4053</v>
      </c>
      <c r="G68" s="2">
        <f t="shared" si="3"/>
        <v>40.9053</v>
      </c>
      <c r="H68" s="25">
        <v>950</v>
      </c>
      <c r="I68" s="116"/>
      <c r="J68" s="31" t="s">
        <v>162</v>
      </c>
    </row>
    <row r="69" spans="2:10" ht="13.5">
      <c r="B69" s="39">
        <v>2</v>
      </c>
      <c r="C69" s="65" t="s">
        <v>53</v>
      </c>
      <c r="D69" s="16" t="s">
        <v>165</v>
      </c>
      <c r="E69" s="16">
        <v>51.9</v>
      </c>
      <c r="F69" s="16">
        <v>7.9024</v>
      </c>
      <c r="G69" s="16">
        <f t="shared" si="3"/>
        <v>59.8024</v>
      </c>
      <c r="H69" s="27"/>
      <c r="I69" s="66"/>
      <c r="J69" s="31" t="s">
        <v>163</v>
      </c>
    </row>
    <row r="70" spans="2:10" ht="13.5">
      <c r="B70" s="40">
        <v>2</v>
      </c>
      <c r="C70" s="67" t="s">
        <v>54</v>
      </c>
      <c r="D70" s="2" t="s">
        <v>165</v>
      </c>
      <c r="E70" s="2">
        <v>50.9</v>
      </c>
      <c r="F70" s="2">
        <v>7.7501</v>
      </c>
      <c r="G70" s="2">
        <f t="shared" si="3"/>
        <v>58.650099999999995</v>
      </c>
      <c r="H70" s="25">
        <v>950</v>
      </c>
      <c r="I70" s="80">
        <f aca="true" t="shared" si="5" ref="I70:I76">ROUNDUP(H70*G70,-1)</f>
        <v>55720</v>
      </c>
      <c r="J70" s="31" t="s">
        <v>162</v>
      </c>
    </row>
    <row r="71" spans="2:10" ht="13.5">
      <c r="B71" s="38">
        <v>3</v>
      </c>
      <c r="C71" s="63" t="s">
        <v>55</v>
      </c>
      <c r="D71" s="8" t="s">
        <v>170</v>
      </c>
      <c r="E71" s="8">
        <v>105</v>
      </c>
      <c r="F71" s="8">
        <v>15.878</v>
      </c>
      <c r="G71" s="8">
        <f t="shared" si="3"/>
        <v>120.878</v>
      </c>
      <c r="H71" s="26">
        <v>1000</v>
      </c>
      <c r="I71" s="80">
        <f t="shared" si="5"/>
        <v>120880</v>
      </c>
      <c r="J71" s="31" t="s">
        <v>162</v>
      </c>
    </row>
    <row r="72" spans="2:10" ht="13.5">
      <c r="B72" s="38">
        <v>3</v>
      </c>
      <c r="C72" s="63" t="s">
        <v>56</v>
      </c>
      <c r="D72" s="8" t="s">
        <v>165</v>
      </c>
      <c r="E72" s="8">
        <v>43.3</v>
      </c>
      <c r="F72" s="8">
        <v>6.4584</v>
      </c>
      <c r="G72" s="8">
        <f t="shared" si="3"/>
        <v>49.758399999999995</v>
      </c>
      <c r="H72" s="26">
        <v>1000</v>
      </c>
      <c r="I72" s="80">
        <f t="shared" si="5"/>
        <v>49760</v>
      </c>
      <c r="J72" s="31" t="s">
        <v>162</v>
      </c>
    </row>
    <row r="73" spans="2:10" ht="13.5">
      <c r="B73" s="38">
        <v>3</v>
      </c>
      <c r="C73" s="63" t="s">
        <v>57</v>
      </c>
      <c r="D73" s="8" t="s">
        <v>165</v>
      </c>
      <c r="E73" s="8">
        <v>43.3</v>
      </c>
      <c r="F73" s="8">
        <v>6.4584</v>
      </c>
      <c r="G73" s="8">
        <f t="shared" si="3"/>
        <v>49.758399999999995</v>
      </c>
      <c r="H73" s="26">
        <v>1000</v>
      </c>
      <c r="I73" s="80">
        <f t="shared" si="5"/>
        <v>49760</v>
      </c>
      <c r="J73" s="31" t="s">
        <v>162</v>
      </c>
    </row>
    <row r="74" spans="2:10" ht="13.5">
      <c r="B74" s="38">
        <v>3</v>
      </c>
      <c r="C74" s="63" t="s">
        <v>58</v>
      </c>
      <c r="D74" s="8" t="s">
        <v>165</v>
      </c>
      <c r="E74" s="8">
        <v>36.1</v>
      </c>
      <c r="F74" s="8">
        <v>5.3845</v>
      </c>
      <c r="G74" s="8">
        <f t="shared" si="3"/>
        <v>41.484500000000004</v>
      </c>
      <c r="H74" s="26">
        <v>1000</v>
      </c>
      <c r="I74" s="80">
        <f t="shared" si="5"/>
        <v>41490</v>
      </c>
      <c r="J74" s="31" t="s">
        <v>162</v>
      </c>
    </row>
    <row r="75" spans="2:10" ht="13.5">
      <c r="B75" s="38">
        <v>3</v>
      </c>
      <c r="C75" s="63" t="s">
        <v>59</v>
      </c>
      <c r="D75" s="8" t="s">
        <v>165</v>
      </c>
      <c r="E75" s="8">
        <v>36.1</v>
      </c>
      <c r="F75" s="8">
        <v>5.3845</v>
      </c>
      <c r="G75" s="8">
        <f t="shared" si="3"/>
        <v>41.484500000000004</v>
      </c>
      <c r="H75" s="26">
        <v>1000</v>
      </c>
      <c r="I75" s="80">
        <f t="shared" si="5"/>
        <v>41490</v>
      </c>
      <c r="J75" s="31" t="s">
        <v>162</v>
      </c>
    </row>
    <row r="76" spans="2:10" ht="13.5">
      <c r="B76" s="38">
        <v>3</v>
      </c>
      <c r="C76" s="63" t="s">
        <v>60</v>
      </c>
      <c r="D76" s="8" t="s">
        <v>165</v>
      </c>
      <c r="E76" s="8">
        <v>36.1</v>
      </c>
      <c r="F76" s="8">
        <v>5.3845</v>
      </c>
      <c r="G76" s="8">
        <f t="shared" si="3"/>
        <v>41.484500000000004</v>
      </c>
      <c r="H76" s="26">
        <v>1000</v>
      </c>
      <c r="I76" s="80">
        <f t="shared" si="5"/>
        <v>41490</v>
      </c>
      <c r="J76" s="31" t="s">
        <v>162</v>
      </c>
    </row>
    <row r="77" spans="2:10" ht="13.5">
      <c r="B77" s="39">
        <v>3</v>
      </c>
      <c r="C77" s="65" t="s">
        <v>61</v>
      </c>
      <c r="D77" s="16" t="s">
        <v>165</v>
      </c>
      <c r="E77" s="16">
        <v>36.3</v>
      </c>
      <c r="F77" s="16">
        <v>5.8655</v>
      </c>
      <c r="G77" s="16">
        <f t="shared" si="3"/>
        <v>42.165499999999994</v>
      </c>
      <c r="H77" s="27"/>
      <c r="I77" s="66"/>
      <c r="J77" s="31" t="s">
        <v>163</v>
      </c>
    </row>
    <row r="78" spans="2:10" ht="13.5">
      <c r="B78" s="39">
        <v>3</v>
      </c>
      <c r="C78" s="65" t="s">
        <v>62</v>
      </c>
      <c r="D78" s="16" t="s">
        <v>171</v>
      </c>
      <c r="E78" s="16">
        <v>70.6</v>
      </c>
      <c r="F78" s="16">
        <v>11.408</v>
      </c>
      <c r="G78" s="16">
        <f t="shared" si="3"/>
        <v>82.008</v>
      </c>
      <c r="H78" s="27"/>
      <c r="I78" s="66"/>
      <c r="J78" s="31" t="s">
        <v>163</v>
      </c>
    </row>
    <row r="79" spans="2:10" ht="13.5">
      <c r="B79" s="39">
        <v>3</v>
      </c>
      <c r="C79" s="65" t="s">
        <v>63</v>
      </c>
      <c r="D79" s="16" t="s">
        <v>171</v>
      </c>
      <c r="E79" s="16">
        <v>70.4</v>
      </c>
      <c r="F79" s="16">
        <v>11.157</v>
      </c>
      <c r="G79" s="16">
        <f t="shared" si="3"/>
        <v>81.557</v>
      </c>
      <c r="H79" s="27"/>
      <c r="I79" s="66"/>
      <c r="J79" s="31" t="s">
        <v>163</v>
      </c>
    </row>
    <row r="80" spans="2:10" ht="13.5">
      <c r="B80" s="39">
        <v>3</v>
      </c>
      <c r="C80" s="65" t="s">
        <v>64</v>
      </c>
      <c r="D80" s="16" t="s">
        <v>165</v>
      </c>
      <c r="E80" s="16">
        <v>36.3</v>
      </c>
      <c r="F80" s="16">
        <v>5.7527</v>
      </c>
      <c r="G80" s="16">
        <f t="shared" si="3"/>
        <v>42.052699999999994</v>
      </c>
      <c r="H80" s="27"/>
      <c r="I80" s="66"/>
      <c r="J80" s="31" t="s">
        <v>163</v>
      </c>
    </row>
    <row r="81" spans="2:10" ht="13.5">
      <c r="B81" s="40">
        <v>3</v>
      </c>
      <c r="C81" s="67" t="s">
        <v>65</v>
      </c>
      <c r="D81" s="2" t="s">
        <v>165</v>
      </c>
      <c r="E81" s="2">
        <v>35.5</v>
      </c>
      <c r="F81" s="2">
        <v>5.4053</v>
      </c>
      <c r="G81" s="2">
        <f t="shared" si="3"/>
        <v>40.9053</v>
      </c>
      <c r="H81" s="25">
        <v>980</v>
      </c>
      <c r="I81" s="80">
        <f>ROUNDUP(H81*G81,-1)</f>
        <v>40090</v>
      </c>
      <c r="J81" s="31" t="s">
        <v>162</v>
      </c>
    </row>
    <row r="82" spans="2:10" ht="13.5">
      <c r="B82" s="39">
        <v>3</v>
      </c>
      <c r="C82" s="65" t="s">
        <v>66</v>
      </c>
      <c r="D82" s="16" t="s">
        <v>165</v>
      </c>
      <c r="E82" s="16">
        <v>51.9</v>
      </c>
      <c r="F82" s="16">
        <v>7.9024</v>
      </c>
      <c r="G82" s="16">
        <f t="shared" si="3"/>
        <v>59.8024</v>
      </c>
      <c r="H82" s="27"/>
      <c r="I82" s="66"/>
      <c r="J82" s="31" t="s">
        <v>163</v>
      </c>
    </row>
    <row r="83" spans="2:10" ht="13.5">
      <c r="B83" s="39">
        <v>3</v>
      </c>
      <c r="C83" s="65" t="s">
        <v>67</v>
      </c>
      <c r="D83" s="16" t="s">
        <v>165</v>
      </c>
      <c r="E83" s="16">
        <v>50.9</v>
      </c>
      <c r="F83" s="16">
        <v>7.7501</v>
      </c>
      <c r="G83" s="16">
        <f t="shared" si="3"/>
        <v>58.650099999999995</v>
      </c>
      <c r="H83" s="81"/>
      <c r="I83" s="82"/>
      <c r="J83" s="31" t="s">
        <v>163</v>
      </c>
    </row>
    <row r="84" spans="2:10" ht="13.5">
      <c r="B84" s="38">
        <v>4</v>
      </c>
      <c r="C84" s="63" t="s">
        <v>68</v>
      </c>
      <c r="D84" s="8" t="s">
        <v>170</v>
      </c>
      <c r="E84" s="8">
        <v>96.9</v>
      </c>
      <c r="F84" s="8">
        <v>14.653</v>
      </c>
      <c r="G84" s="8">
        <f t="shared" si="3"/>
        <v>111.55300000000001</v>
      </c>
      <c r="H84" s="26">
        <v>1050</v>
      </c>
      <c r="I84" s="80">
        <f>ROUNDUP(H84*G84,-1)</f>
        <v>117140</v>
      </c>
      <c r="J84" s="31" t="s">
        <v>162</v>
      </c>
    </row>
    <row r="85" spans="2:10" ht="13.5">
      <c r="B85" s="38">
        <v>4</v>
      </c>
      <c r="C85" s="63" t="s">
        <v>69</v>
      </c>
      <c r="D85" s="8" t="s">
        <v>165</v>
      </c>
      <c r="E85" s="8">
        <v>37.7</v>
      </c>
      <c r="F85" s="8">
        <v>5.6231</v>
      </c>
      <c r="G85" s="8">
        <f t="shared" si="3"/>
        <v>43.323100000000004</v>
      </c>
      <c r="H85" s="26">
        <v>1050</v>
      </c>
      <c r="I85" s="80">
        <f>ROUNDUP(H85*G85,-1)</f>
        <v>45490</v>
      </c>
      <c r="J85" s="31" t="s">
        <v>162</v>
      </c>
    </row>
    <row r="86" spans="2:10" ht="13.5">
      <c r="B86" s="38">
        <v>4</v>
      </c>
      <c r="C86" s="63" t="s">
        <v>70</v>
      </c>
      <c r="D86" s="8" t="s">
        <v>171</v>
      </c>
      <c r="E86" s="8">
        <v>75.4</v>
      </c>
      <c r="F86" s="8">
        <v>11.246</v>
      </c>
      <c r="G86" s="8">
        <f t="shared" si="3"/>
        <v>86.646</v>
      </c>
      <c r="H86" s="26">
        <v>1050</v>
      </c>
      <c r="I86" s="80">
        <f>ROUNDUP(H86*G86,-1)</f>
        <v>90980</v>
      </c>
      <c r="J86" s="31" t="s">
        <v>162</v>
      </c>
    </row>
    <row r="87" spans="2:10" ht="13.5">
      <c r="B87" s="39">
        <v>4</v>
      </c>
      <c r="C87" s="65" t="s">
        <v>71</v>
      </c>
      <c r="D87" s="16" t="s">
        <v>170</v>
      </c>
      <c r="E87" s="16">
        <v>104.3</v>
      </c>
      <c r="F87" s="16">
        <v>15.989</v>
      </c>
      <c r="G87" s="16">
        <f t="shared" si="3"/>
        <v>120.289</v>
      </c>
      <c r="H87" s="27"/>
      <c r="I87" s="66"/>
      <c r="J87" s="31" t="s">
        <v>163</v>
      </c>
    </row>
    <row r="88" spans="2:10" ht="13.5">
      <c r="B88" s="39">
        <v>4</v>
      </c>
      <c r="C88" s="65" t="s">
        <v>72</v>
      </c>
      <c r="D88" s="16" t="s">
        <v>170</v>
      </c>
      <c r="E88" s="16">
        <v>70.5</v>
      </c>
      <c r="F88" s="16">
        <v>11.392</v>
      </c>
      <c r="G88" s="16">
        <f t="shared" si="3"/>
        <v>81.892</v>
      </c>
      <c r="H88" s="27"/>
      <c r="I88" s="66"/>
      <c r="J88" s="31" t="s">
        <v>163</v>
      </c>
    </row>
    <row r="89" spans="2:10" ht="13.5">
      <c r="B89" s="39">
        <v>4</v>
      </c>
      <c r="C89" s="65" t="s">
        <v>73</v>
      </c>
      <c r="D89" s="16" t="s">
        <v>172</v>
      </c>
      <c r="E89" s="16">
        <v>70.5</v>
      </c>
      <c r="F89" s="16">
        <v>11.282</v>
      </c>
      <c r="G89" s="16">
        <f t="shared" si="3"/>
        <v>81.782</v>
      </c>
      <c r="H89" s="27"/>
      <c r="I89" s="66"/>
      <c r="J89" s="31" t="s">
        <v>163</v>
      </c>
    </row>
    <row r="90" spans="2:10" ht="13.5">
      <c r="B90" s="39">
        <v>4</v>
      </c>
      <c r="C90" s="65" t="s">
        <v>74</v>
      </c>
      <c r="D90" s="16" t="s">
        <v>165</v>
      </c>
      <c r="E90" s="16">
        <v>36.4</v>
      </c>
      <c r="F90" s="16">
        <v>5.7685</v>
      </c>
      <c r="G90" s="16">
        <f t="shared" si="3"/>
        <v>42.1685</v>
      </c>
      <c r="H90" s="27"/>
      <c r="I90" s="66"/>
      <c r="J90" s="31" t="s">
        <v>163</v>
      </c>
    </row>
    <row r="91" spans="2:10" ht="13.5">
      <c r="B91" s="39">
        <v>4</v>
      </c>
      <c r="C91" s="65" t="s">
        <v>75</v>
      </c>
      <c r="D91" s="16" t="s">
        <v>171</v>
      </c>
      <c r="E91" s="16">
        <v>58.7</v>
      </c>
      <c r="F91" s="16">
        <v>8.9377</v>
      </c>
      <c r="G91" s="16">
        <f t="shared" si="3"/>
        <v>67.6377</v>
      </c>
      <c r="H91" s="27"/>
      <c r="I91" s="66"/>
      <c r="J91" s="31" t="s">
        <v>163</v>
      </c>
    </row>
    <row r="92" spans="2:10" ht="13.5">
      <c r="B92" s="38">
        <v>4</v>
      </c>
      <c r="C92" s="63" t="s">
        <v>76</v>
      </c>
      <c r="D92" s="8" t="s">
        <v>171</v>
      </c>
      <c r="E92" s="8">
        <v>57.7</v>
      </c>
      <c r="F92" s="8">
        <v>8.7855</v>
      </c>
      <c r="G92" s="8">
        <f t="shared" si="3"/>
        <v>66.4855</v>
      </c>
      <c r="H92" s="26">
        <v>1050</v>
      </c>
      <c r="I92" s="80">
        <f>ROUNDUP(H92*G92+3600,-1)</f>
        <v>73410</v>
      </c>
      <c r="J92" s="31" t="s">
        <v>162</v>
      </c>
    </row>
    <row r="93" spans="2:10" ht="13.5">
      <c r="B93" s="39">
        <v>5</v>
      </c>
      <c r="C93" s="65" t="s">
        <v>77</v>
      </c>
      <c r="D93" s="16" t="s">
        <v>167</v>
      </c>
      <c r="E93" s="16">
        <v>80</v>
      </c>
      <c r="F93" s="16">
        <v>10.861</v>
      </c>
      <c r="G93" s="16">
        <f t="shared" si="3"/>
        <v>90.861</v>
      </c>
      <c r="H93" s="27"/>
      <c r="I93" s="66"/>
      <c r="J93" s="31" t="s">
        <v>163</v>
      </c>
    </row>
    <row r="94" spans="2:10" ht="13.5">
      <c r="B94" s="39">
        <v>5</v>
      </c>
      <c r="C94" s="65" t="s">
        <v>78</v>
      </c>
      <c r="D94" s="16" t="s">
        <v>167</v>
      </c>
      <c r="E94" s="16">
        <v>49.4</v>
      </c>
      <c r="F94" s="16">
        <v>6.7065</v>
      </c>
      <c r="G94" s="16">
        <f t="shared" si="3"/>
        <v>56.1065</v>
      </c>
      <c r="H94" s="27"/>
      <c r="I94" s="66"/>
      <c r="J94" s="31" t="s">
        <v>163</v>
      </c>
    </row>
    <row r="95" spans="2:10" ht="13.5">
      <c r="B95" s="38">
        <v>5</v>
      </c>
      <c r="C95" s="63" t="s">
        <v>79</v>
      </c>
      <c r="D95" s="8" t="s">
        <v>167</v>
      </c>
      <c r="E95" s="8">
        <v>99.5</v>
      </c>
      <c r="F95" s="8">
        <v>13.508</v>
      </c>
      <c r="G95" s="8">
        <f t="shared" si="3"/>
        <v>113.008</v>
      </c>
      <c r="H95" s="26">
        <v>1400</v>
      </c>
      <c r="I95" s="80">
        <f>ROUNDUP(H95*G95+5000,-1)</f>
        <v>163220</v>
      </c>
      <c r="J95" s="31" t="s">
        <v>162</v>
      </c>
    </row>
    <row r="96" spans="2:10" ht="13.5">
      <c r="B96" s="39">
        <v>5</v>
      </c>
      <c r="C96" s="65" t="s">
        <v>80</v>
      </c>
      <c r="D96" s="16" t="s">
        <v>167</v>
      </c>
      <c r="E96" s="16">
        <v>37.8</v>
      </c>
      <c r="F96" s="16">
        <v>5.1317</v>
      </c>
      <c r="G96" s="16">
        <f t="shared" si="3"/>
        <v>42.9317</v>
      </c>
      <c r="H96" s="27"/>
      <c r="I96" s="66"/>
      <c r="J96" s="31" t="s">
        <v>163</v>
      </c>
    </row>
    <row r="97" spans="2:10" ht="13.5">
      <c r="B97" s="39">
        <v>5</v>
      </c>
      <c r="C97" s="65" t="s">
        <v>81</v>
      </c>
      <c r="D97" s="16" t="s">
        <v>167</v>
      </c>
      <c r="E97" s="16">
        <v>37.8</v>
      </c>
      <c r="F97" s="16">
        <v>5.1317</v>
      </c>
      <c r="G97" s="16">
        <f t="shared" si="3"/>
        <v>42.9317</v>
      </c>
      <c r="H97" s="27"/>
      <c r="I97" s="66"/>
      <c r="J97" s="31" t="s">
        <v>163</v>
      </c>
    </row>
    <row r="98" spans="2:10" ht="13.5">
      <c r="B98" s="39">
        <v>5</v>
      </c>
      <c r="C98" s="65" t="s">
        <v>82</v>
      </c>
      <c r="D98" s="16" t="s">
        <v>167</v>
      </c>
      <c r="E98" s="16">
        <v>97.2</v>
      </c>
      <c r="F98" s="16">
        <v>13.196</v>
      </c>
      <c r="G98" s="16">
        <f t="shared" si="3"/>
        <v>110.396</v>
      </c>
      <c r="H98" s="27"/>
      <c r="I98" s="66"/>
      <c r="J98" s="31" t="s">
        <v>163</v>
      </c>
    </row>
    <row r="99" spans="2:10" ht="14.25" thickBot="1">
      <c r="B99" s="44">
        <v>5</v>
      </c>
      <c r="C99" s="83" t="s">
        <v>83</v>
      </c>
      <c r="D99" s="33" t="s">
        <v>167</v>
      </c>
      <c r="E99" s="33">
        <v>44.4</v>
      </c>
      <c r="F99" s="33">
        <v>6.0277</v>
      </c>
      <c r="G99" s="33">
        <f t="shared" si="3"/>
        <v>50.4277</v>
      </c>
      <c r="H99" s="34"/>
      <c r="I99" s="84"/>
      <c r="J99" s="31" t="s">
        <v>163</v>
      </c>
    </row>
    <row r="100" spans="2:9" ht="13.5">
      <c r="B100" s="50"/>
      <c r="C100" s="72"/>
      <c r="D100" s="73"/>
      <c r="E100" s="85"/>
      <c r="F100" s="85"/>
      <c r="G100" s="85"/>
      <c r="H100" s="73"/>
      <c r="I100" s="74"/>
    </row>
    <row r="101" spans="2:9" ht="13.5">
      <c r="B101" s="51"/>
      <c r="C101" s="17"/>
      <c r="D101" s="86"/>
      <c r="E101" s="87"/>
      <c r="F101" s="87"/>
      <c r="G101" s="87"/>
      <c r="H101" s="86"/>
      <c r="I101" s="75"/>
    </row>
    <row r="102" spans="2:9" ht="13.5">
      <c r="B102" s="52"/>
      <c r="C102" s="17"/>
      <c r="D102" s="7" t="s">
        <v>173</v>
      </c>
      <c r="E102" s="3"/>
      <c r="F102" s="3"/>
      <c r="G102" s="3"/>
      <c r="H102" s="1"/>
      <c r="I102" s="75"/>
    </row>
    <row r="103" spans="2:9" ht="14.25" thickBot="1">
      <c r="B103" s="53"/>
      <c r="C103" s="23"/>
      <c r="D103" s="24"/>
      <c r="E103" s="30"/>
      <c r="F103" s="30"/>
      <c r="G103" s="30"/>
      <c r="H103" s="24"/>
      <c r="I103" s="76"/>
    </row>
    <row r="104" spans="2:10" ht="13.5">
      <c r="B104" s="42">
        <v>0</v>
      </c>
      <c r="C104" s="77" t="s">
        <v>136</v>
      </c>
      <c r="D104" s="29" t="s">
        <v>160</v>
      </c>
      <c r="E104" s="20">
        <v>52</v>
      </c>
      <c r="F104" s="20">
        <v>10.15</v>
      </c>
      <c r="G104" s="20">
        <f>SUM(E104:F104)</f>
        <v>62.15</v>
      </c>
      <c r="H104" s="28">
        <v>950</v>
      </c>
      <c r="I104" s="78">
        <f>ROUNDUP(H104*G104,-1)</f>
        <v>59050</v>
      </c>
      <c r="J104" s="31" t="s">
        <v>162</v>
      </c>
    </row>
    <row r="105" spans="2:10" ht="13.5">
      <c r="B105" s="59">
        <v>0</v>
      </c>
      <c r="C105" s="88" t="s">
        <v>137</v>
      </c>
      <c r="D105" s="89" t="s">
        <v>174</v>
      </c>
      <c r="E105" s="8">
        <v>58.4</v>
      </c>
      <c r="F105" s="8">
        <v>11.4</v>
      </c>
      <c r="G105" s="8">
        <f>SUM(E105:F105)</f>
        <v>69.8</v>
      </c>
      <c r="H105" s="26">
        <v>950</v>
      </c>
      <c r="I105" s="64">
        <f>ROUNDUP(H105*G105,-1)</f>
        <v>66310</v>
      </c>
      <c r="J105" s="31" t="s">
        <v>162</v>
      </c>
    </row>
    <row r="106" spans="2:10" ht="13.5">
      <c r="B106" s="38">
        <v>1</v>
      </c>
      <c r="C106" s="63" t="s">
        <v>84</v>
      </c>
      <c r="D106" s="8" t="s">
        <v>171</v>
      </c>
      <c r="E106" s="8">
        <v>60.7</v>
      </c>
      <c r="F106" s="8">
        <v>11.48</v>
      </c>
      <c r="G106" s="8">
        <f>SUM(E106:F106)</f>
        <v>72.18</v>
      </c>
      <c r="H106" s="26">
        <v>950</v>
      </c>
      <c r="I106" s="64">
        <f>ROUNDUP(H106*G106,-1)</f>
        <v>68580</v>
      </c>
      <c r="J106" s="31" t="s">
        <v>162</v>
      </c>
    </row>
    <row r="107" spans="2:10" ht="13.5">
      <c r="B107" s="39">
        <v>1</v>
      </c>
      <c r="C107" s="65" t="s">
        <v>85</v>
      </c>
      <c r="D107" s="16" t="s">
        <v>171</v>
      </c>
      <c r="E107" s="16">
        <v>58</v>
      </c>
      <c r="F107" s="16">
        <v>11.07</v>
      </c>
      <c r="G107" s="16">
        <f aca="true" t="shared" si="6" ref="G107:G128">SUM(E107:F107)</f>
        <v>69.07</v>
      </c>
      <c r="H107" s="27"/>
      <c r="I107" s="66"/>
      <c r="J107" s="31" t="s">
        <v>163</v>
      </c>
    </row>
    <row r="108" spans="2:10" ht="13.5">
      <c r="B108" s="39">
        <v>1</v>
      </c>
      <c r="C108" s="65" t="s">
        <v>86</v>
      </c>
      <c r="D108" s="16" t="s">
        <v>171</v>
      </c>
      <c r="E108" s="16">
        <v>63.3</v>
      </c>
      <c r="F108" s="16">
        <v>12.08</v>
      </c>
      <c r="G108" s="16">
        <f t="shared" si="6"/>
        <v>75.38</v>
      </c>
      <c r="H108" s="27"/>
      <c r="I108" s="66"/>
      <c r="J108" s="31" t="s">
        <v>163</v>
      </c>
    </row>
    <row r="109" spans="2:10" ht="13.5">
      <c r="B109" s="40">
        <v>1</v>
      </c>
      <c r="C109" s="67" t="s">
        <v>87</v>
      </c>
      <c r="D109" s="2" t="s">
        <v>165</v>
      </c>
      <c r="E109" s="2">
        <v>36</v>
      </c>
      <c r="F109" s="2">
        <v>6.81</v>
      </c>
      <c r="G109" s="2">
        <f t="shared" si="6"/>
        <v>42.81</v>
      </c>
      <c r="H109" s="25">
        <v>950</v>
      </c>
      <c r="I109" s="64">
        <f>ROUNDUP(H109*G109,-1)</f>
        <v>40670</v>
      </c>
      <c r="J109" s="31" t="s">
        <v>162</v>
      </c>
    </row>
    <row r="110" spans="2:10" ht="13.5">
      <c r="B110" s="38">
        <v>1</v>
      </c>
      <c r="C110" s="63" t="s">
        <v>88</v>
      </c>
      <c r="D110" s="8" t="s">
        <v>165</v>
      </c>
      <c r="E110" s="8">
        <v>31</v>
      </c>
      <c r="F110" s="8">
        <v>5.86</v>
      </c>
      <c r="G110" s="8">
        <f t="shared" si="6"/>
        <v>36.86</v>
      </c>
      <c r="H110" s="26">
        <v>950</v>
      </c>
      <c r="I110" s="64">
        <f>ROUNDUP(H110*G110,-1)</f>
        <v>35020</v>
      </c>
      <c r="J110" s="31" t="s">
        <v>162</v>
      </c>
    </row>
    <row r="111" spans="2:10" ht="13.5">
      <c r="B111" s="39">
        <v>2</v>
      </c>
      <c r="C111" s="65" t="s">
        <v>89</v>
      </c>
      <c r="D111" s="16" t="s">
        <v>171</v>
      </c>
      <c r="E111" s="16">
        <v>60.7</v>
      </c>
      <c r="F111" s="16">
        <v>11.71</v>
      </c>
      <c r="G111" s="16">
        <f t="shared" si="6"/>
        <v>72.41</v>
      </c>
      <c r="H111" s="27"/>
      <c r="I111" s="66"/>
      <c r="J111" s="31" t="s">
        <v>163</v>
      </c>
    </row>
    <row r="112" spans="2:10" ht="13.5">
      <c r="B112" s="38">
        <v>2</v>
      </c>
      <c r="C112" s="63" t="s">
        <v>90</v>
      </c>
      <c r="D112" s="8" t="s">
        <v>165</v>
      </c>
      <c r="E112" s="8">
        <v>31.12</v>
      </c>
      <c r="F112" s="8">
        <v>6.51</v>
      </c>
      <c r="G112" s="8">
        <f t="shared" si="6"/>
        <v>37.63</v>
      </c>
      <c r="H112" s="26">
        <v>1000</v>
      </c>
      <c r="I112" s="64">
        <f>ROUNDUP(H112*G112,-1)</f>
        <v>37630</v>
      </c>
      <c r="J112" s="31" t="s">
        <v>162</v>
      </c>
    </row>
    <row r="113" spans="2:10" ht="13.5">
      <c r="B113" s="39">
        <v>2</v>
      </c>
      <c r="C113" s="65" t="s">
        <v>91</v>
      </c>
      <c r="D113" s="16" t="s">
        <v>171</v>
      </c>
      <c r="E113" s="16">
        <v>54.23</v>
      </c>
      <c r="F113" s="16">
        <v>11.34</v>
      </c>
      <c r="G113" s="16">
        <f t="shared" si="6"/>
        <v>65.57</v>
      </c>
      <c r="H113" s="27"/>
      <c r="I113" s="66"/>
      <c r="J113" s="31" t="s">
        <v>163</v>
      </c>
    </row>
    <row r="114" spans="2:10" ht="13.5">
      <c r="B114" s="39">
        <v>2</v>
      </c>
      <c r="C114" s="65" t="s">
        <v>92</v>
      </c>
      <c r="D114" s="16" t="s">
        <v>171</v>
      </c>
      <c r="E114" s="16">
        <v>64.3</v>
      </c>
      <c r="F114" s="16">
        <v>13.44</v>
      </c>
      <c r="G114" s="16">
        <f t="shared" si="6"/>
        <v>77.74</v>
      </c>
      <c r="H114" s="27"/>
      <c r="I114" s="66"/>
      <c r="J114" s="31" t="s">
        <v>163</v>
      </c>
    </row>
    <row r="115" spans="2:10" ht="13.5">
      <c r="B115" s="38">
        <v>2</v>
      </c>
      <c r="C115" s="63" t="s">
        <v>93</v>
      </c>
      <c r="D115" s="8" t="s">
        <v>165</v>
      </c>
      <c r="E115" s="8">
        <v>36</v>
      </c>
      <c r="F115" s="8">
        <v>6.95</v>
      </c>
      <c r="G115" s="8">
        <f t="shared" si="6"/>
        <v>42.95</v>
      </c>
      <c r="H115" s="26">
        <v>980</v>
      </c>
      <c r="I115" s="64">
        <f>ROUNDUP(H115*G115,-1)</f>
        <v>42100</v>
      </c>
      <c r="J115" s="31" t="s">
        <v>162</v>
      </c>
    </row>
    <row r="116" spans="2:10" ht="13.5">
      <c r="B116" s="38">
        <v>2</v>
      </c>
      <c r="C116" s="63" t="s">
        <v>94</v>
      </c>
      <c r="D116" s="8" t="s">
        <v>165</v>
      </c>
      <c r="E116" s="8">
        <v>31</v>
      </c>
      <c r="F116" s="8">
        <v>5.98</v>
      </c>
      <c r="G116" s="8">
        <f t="shared" si="6"/>
        <v>36.980000000000004</v>
      </c>
      <c r="H116" s="26">
        <v>980</v>
      </c>
      <c r="I116" s="64">
        <f>ROUNDUP(H116*G116,-1)</f>
        <v>36250</v>
      </c>
      <c r="J116" s="31" t="s">
        <v>162</v>
      </c>
    </row>
    <row r="117" spans="2:10" ht="13.5">
      <c r="B117" s="39">
        <v>3</v>
      </c>
      <c r="C117" s="65" t="s">
        <v>95</v>
      </c>
      <c r="D117" s="16" t="s">
        <v>171</v>
      </c>
      <c r="E117" s="16">
        <v>60.7</v>
      </c>
      <c r="F117" s="16">
        <v>11.71</v>
      </c>
      <c r="G117" s="16">
        <f t="shared" si="6"/>
        <v>72.41</v>
      </c>
      <c r="H117" s="27"/>
      <c r="I117" s="66"/>
      <c r="J117" s="31" t="s">
        <v>163</v>
      </c>
    </row>
    <row r="118" spans="2:10" ht="13.5">
      <c r="B118" s="39">
        <v>3</v>
      </c>
      <c r="C118" s="65" t="s">
        <v>96</v>
      </c>
      <c r="D118" s="16" t="s">
        <v>165</v>
      </c>
      <c r="E118" s="16">
        <v>31.12</v>
      </c>
      <c r="F118" s="16">
        <v>6.51</v>
      </c>
      <c r="G118" s="16">
        <f t="shared" si="6"/>
        <v>37.63</v>
      </c>
      <c r="H118" s="27"/>
      <c r="I118" s="66"/>
      <c r="J118" s="31" t="s">
        <v>163</v>
      </c>
    </row>
    <row r="119" spans="2:10" ht="13.5">
      <c r="B119" s="39">
        <v>3</v>
      </c>
      <c r="C119" s="65" t="s">
        <v>97</v>
      </c>
      <c r="D119" s="16" t="s">
        <v>171</v>
      </c>
      <c r="E119" s="16">
        <v>54.23</v>
      </c>
      <c r="F119" s="16">
        <v>11.34</v>
      </c>
      <c r="G119" s="16">
        <f t="shared" si="6"/>
        <v>65.57</v>
      </c>
      <c r="H119" s="27"/>
      <c r="I119" s="66"/>
      <c r="J119" s="31" t="s">
        <v>163</v>
      </c>
    </row>
    <row r="120" spans="2:10" ht="13.5">
      <c r="B120" s="39">
        <v>3</v>
      </c>
      <c r="C120" s="65" t="s">
        <v>98</v>
      </c>
      <c r="D120" s="16" t="s">
        <v>164</v>
      </c>
      <c r="E120" s="16">
        <v>64.3</v>
      </c>
      <c r="F120" s="16">
        <v>13.44</v>
      </c>
      <c r="G120" s="16">
        <f t="shared" si="6"/>
        <v>77.74</v>
      </c>
      <c r="H120" s="27"/>
      <c r="I120" s="66"/>
      <c r="J120" s="31" t="s">
        <v>163</v>
      </c>
    </row>
    <row r="121" spans="2:10" ht="13.5">
      <c r="B121" s="39">
        <v>3</v>
      </c>
      <c r="C121" s="65" t="s">
        <v>99</v>
      </c>
      <c r="D121" s="16" t="s">
        <v>165</v>
      </c>
      <c r="E121" s="16">
        <v>36</v>
      </c>
      <c r="F121" s="16">
        <v>6.95</v>
      </c>
      <c r="G121" s="16">
        <f t="shared" si="6"/>
        <v>42.95</v>
      </c>
      <c r="H121" s="27"/>
      <c r="I121" s="66"/>
      <c r="J121" s="31" t="s">
        <v>163</v>
      </c>
    </row>
    <row r="122" spans="2:10" ht="13.5">
      <c r="B122" s="38">
        <v>3</v>
      </c>
      <c r="C122" s="63" t="s">
        <v>100</v>
      </c>
      <c r="D122" s="8" t="s">
        <v>165</v>
      </c>
      <c r="E122" s="8">
        <v>31</v>
      </c>
      <c r="F122" s="8">
        <v>5.98</v>
      </c>
      <c r="G122" s="8">
        <f t="shared" si="6"/>
        <v>36.980000000000004</v>
      </c>
      <c r="H122" s="26">
        <v>1000</v>
      </c>
      <c r="I122" s="64">
        <f>ROUNDUP(H122*G122,-1)</f>
        <v>36980</v>
      </c>
      <c r="J122" s="31" t="s">
        <v>162</v>
      </c>
    </row>
    <row r="123" spans="2:10" ht="13.5">
      <c r="B123" s="39">
        <v>4</v>
      </c>
      <c r="C123" s="65" t="s">
        <v>101</v>
      </c>
      <c r="D123" s="16" t="s">
        <v>171</v>
      </c>
      <c r="E123" s="16">
        <v>50.7</v>
      </c>
      <c r="F123" s="16">
        <v>9.78</v>
      </c>
      <c r="G123" s="16">
        <f t="shared" si="6"/>
        <v>60.480000000000004</v>
      </c>
      <c r="H123" s="27"/>
      <c r="I123" s="66"/>
      <c r="J123" s="31" t="s">
        <v>163</v>
      </c>
    </row>
    <row r="124" spans="2:10" ht="13.5">
      <c r="B124" s="39">
        <v>4</v>
      </c>
      <c r="C124" s="65" t="s">
        <v>102</v>
      </c>
      <c r="D124" s="16" t="s">
        <v>166</v>
      </c>
      <c r="E124" s="16">
        <v>84</v>
      </c>
      <c r="F124" s="16">
        <v>17.56</v>
      </c>
      <c r="G124" s="16">
        <f t="shared" si="6"/>
        <v>101.56</v>
      </c>
      <c r="H124" s="27"/>
      <c r="I124" s="66"/>
      <c r="J124" s="31" t="s">
        <v>163</v>
      </c>
    </row>
    <row r="125" spans="2:10" ht="13.5">
      <c r="B125" s="39">
        <v>4</v>
      </c>
      <c r="C125" s="65" t="s">
        <v>103</v>
      </c>
      <c r="D125" s="16" t="s">
        <v>171</v>
      </c>
      <c r="E125" s="16">
        <v>63.3</v>
      </c>
      <c r="F125" s="16">
        <v>13.23</v>
      </c>
      <c r="G125" s="16">
        <f t="shared" si="6"/>
        <v>76.53</v>
      </c>
      <c r="H125" s="27"/>
      <c r="I125" s="66"/>
      <c r="J125" s="31" t="s">
        <v>163</v>
      </c>
    </row>
    <row r="126" spans="2:10" ht="13.5">
      <c r="B126" s="39">
        <v>4</v>
      </c>
      <c r="C126" s="65" t="s">
        <v>104</v>
      </c>
      <c r="D126" s="16" t="s">
        <v>171</v>
      </c>
      <c r="E126" s="16">
        <v>62.6</v>
      </c>
      <c r="F126" s="16">
        <v>12.08</v>
      </c>
      <c r="G126" s="16">
        <f t="shared" si="6"/>
        <v>74.68</v>
      </c>
      <c r="H126" s="27"/>
      <c r="I126" s="66"/>
      <c r="J126" s="31" t="s">
        <v>163</v>
      </c>
    </row>
    <row r="127" spans="2:10" ht="13.5">
      <c r="B127" s="38">
        <v>5</v>
      </c>
      <c r="C127" s="63" t="s">
        <v>127</v>
      </c>
      <c r="D127" s="8" t="s">
        <v>167</v>
      </c>
      <c r="E127" s="8">
        <v>119.3</v>
      </c>
      <c r="F127" s="8">
        <v>20.96</v>
      </c>
      <c r="G127" s="8">
        <f t="shared" si="6"/>
        <v>140.26</v>
      </c>
      <c r="H127" s="26">
        <v>1400</v>
      </c>
      <c r="I127" s="64">
        <f>ROUNDUP(H127*G127+5000,-1)</f>
        <v>201370</v>
      </c>
      <c r="J127" s="31" t="s">
        <v>162</v>
      </c>
    </row>
    <row r="128" spans="2:10" ht="14.25" thickBot="1">
      <c r="B128" s="44">
        <v>5</v>
      </c>
      <c r="C128" s="83" t="s">
        <v>128</v>
      </c>
      <c r="D128" s="33" t="s">
        <v>167</v>
      </c>
      <c r="E128" s="33">
        <v>108</v>
      </c>
      <c r="F128" s="33">
        <v>18.97</v>
      </c>
      <c r="G128" s="33">
        <f t="shared" si="6"/>
        <v>126.97</v>
      </c>
      <c r="H128" s="34"/>
      <c r="I128" s="84"/>
      <c r="J128" s="31" t="s">
        <v>163</v>
      </c>
    </row>
    <row r="129" spans="2:9" ht="13.5">
      <c r="B129" s="50"/>
      <c r="C129" s="72"/>
      <c r="D129" s="73"/>
      <c r="E129" s="85"/>
      <c r="F129" s="85"/>
      <c r="G129" s="85"/>
      <c r="H129" s="73"/>
      <c r="I129" s="74"/>
    </row>
    <row r="130" spans="2:9" ht="13.5">
      <c r="B130" s="52"/>
      <c r="C130" s="17"/>
      <c r="D130" s="7" t="s">
        <v>179</v>
      </c>
      <c r="E130" s="3"/>
      <c r="F130" s="3"/>
      <c r="G130" s="3"/>
      <c r="H130" s="1"/>
      <c r="I130" s="75"/>
    </row>
    <row r="131" spans="2:9" ht="14.25" thickBot="1">
      <c r="B131" s="53"/>
      <c r="C131" s="23"/>
      <c r="D131" s="24"/>
      <c r="E131" s="30"/>
      <c r="F131" s="30"/>
      <c r="G131" s="30"/>
      <c r="H131" s="24"/>
      <c r="I131" s="76"/>
    </row>
    <row r="132" spans="2:10" ht="13.5">
      <c r="B132" s="42">
        <v>0</v>
      </c>
      <c r="C132" s="77" t="s">
        <v>138</v>
      </c>
      <c r="D132" s="29" t="s">
        <v>160</v>
      </c>
      <c r="E132" s="20">
        <v>37.8</v>
      </c>
      <c r="F132" s="20">
        <v>6.57</v>
      </c>
      <c r="G132" s="20">
        <f>SUM(E132:F132)</f>
        <v>44.37</v>
      </c>
      <c r="H132" s="28">
        <v>810</v>
      </c>
      <c r="I132" s="78">
        <f>ROUNDUP(H132*G132,-1)</f>
        <v>35940</v>
      </c>
      <c r="J132" s="31" t="s">
        <v>162</v>
      </c>
    </row>
    <row r="133" spans="2:10" ht="13.5">
      <c r="B133" s="43">
        <v>0</v>
      </c>
      <c r="C133" s="79" t="s">
        <v>140</v>
      </c>
      <c r="D133" s="18" t="s">
        <v>175</v>
      </c>
      <c r="E133" s="2">
        <v>19.2</v>
      </c>
      <c r="F133" s="2">
        <v>3.34</v>
      </c>
      <c r="G133" s="2">
        <f>SUM(E133:F133)</f>
        <v>22.54</v>
      </c>
      <c r="H133" s="25">
        <v>810</v>
      </c>
      <c r="I133" s="80">
        <f>ROUNDUP(H133*G133,-1)</f>
        <v>18260</v>
      </c>
      <c r="J133" s="31" t="s">
        <v>162</v>
      </c>
    </row>
    <row r="134" spans="2:10" ht="13.5">
      <c r="B134" s="43">
        <v>0</v>
      </c>
      <c r="C134" s="79" t="s">
        <v>139</v>
      </c>
      <c r="D134" s="18" t="s">
        <v>176</v>
      </c>
      <c r="E134" s="2">
        <v>207</v>
      </c>
      <c r="F134" s="2">
        <v>35.96</v>
      </c>
      <c r="G134" s="2">
        <f>SUM(E134:F134)</f>
        <v>242.96</v>
      </c>
      <c r="H134" s="25">
        <v>900</v>
      </c>
      <c r="I134" s="80">
        <f>ROUNDUP(H134*G134,-1)</f>
        <v>218670</v>
      </c>
      <c r="J134" s="31" t="s">
        <v>162</v>
      </c>
    </row>
    <row r="135" spans="2:10" ht="13.5">
      <c r="B135" s="43">
        <v>0</v>
      </c>
      <c r="C135" s="79" t="s">
        <v>141</v>
      </c>
      <c r="D135" s="18" t="s">
        <v>177</v>
      </c>
      <c r="E135" s="2">
        <v>265.4</v>
      </c>
      <c r="F135" s="2">
        <v>46.1</v>
      </c>
      <c r="G135" s="2">
        <f>SUM(E135:F135)</f>
        <v>311.5</v>
      </c>
      <c r="H135" s="25">
        <v>900</v>
      </c>
      <c r="I135" s="80">
        <f>ROUNDUP(H135*G135,-1)</f>
        <v>280350</v>
      </c>
      <c r="J135" s="31" t="s">
        <v>162</v>
      </c>
    </row>
    <row r="136" spans="2:10" ht="13.5">
      <c r="B136" s="38">
        <v>1</v>
      </c>
      <c r="C136" s="63" t="s">
        <v>105</v>
      </c>
      <c r="D136" s="8" t="s">
        <v>171</v>
      </c>
      <c r="E136" s="8">
        <v>55.4</v>
      </c>
      <c r="F136" s="8">
        <v>9.32</v>
      </c>
      <c r="G136" s="8">
        <f>SUM(E136:F136)</f>
        <v>64.72</v>
      </c>
      <c r="H136" s="26">
        <v>1200</v>
      </c>
      <c r="I136" s="80">
        <f>ROUNDUP(H136*G136,-1)</f>
        <v>77670</v>
      </c>
      <c r="J136" s="31" t="s">
        <v>162</v>
      </c>
    </row>
    <row r="137" spans="2:9" ht="13.5">
      <c r="B137" s="38">
        <v>1</v>
      </c>
      <c r="C137" s="63" t="s">
        <v>106</v>
      </c>
      <c r="D137" s="8" t="s">
        <v>178</v>
      </c>
      <c r="E137" s="8">
        <v>121.75</v>
      </c>
      <c r="F137" s="8"/>
      <c r="G137" s="8"/>
      <c r="H137" s="26"/>
      <c r="I137" s="80"/>
    </row>
    <row r="138" spans="2:9" ht="13.5">
      <c r="B138" s="38"/>
      <c r="C138" s="63"/>
      <c r="D138" s="8"/>
      <c r="E138" s="8"/>
      <c r="F138" s="8"/>
      <c r="G138" s="8"/>
      <c r="H138" s="26"/>
      <c r="I138" s="80"/>
    </row>
    <row r="139" spans="2:10" ht="13.5">
      <c r="B139" s="38">
        <v>1</v>
      </c>
      <c r="C139" s="63" t="s">
        <v>106</v>
      </c>
      <c r="D139" s="8"/>
      <c r="E139" s="8">
        <v>183.3</v>
      </c>
      <c r="F139" s="8">
        <v>26.21</v>
      </c>
      <c r="G139" s="8">
        <f>SUM(E139,F139)</f>
        <v>209.51000000000002</v>
      </c>
      <c r="H139" s="26">
        <v>1400</v>
      </c>
      <c r="I139" s="80">
        <f>ROUNDUP(H139*G139,-1)</f>
        <v>293320</v>
      </c>
      <c r="J139" s="31" t="s">
        <v>162</v>
      </c>
    </row>
    <row r="140" spans="2:10" ht="13.5">
      <c r="B140" s="39">
        <v>1</v>
      </c>
      <c r="C140" s="65" t="s">
        <v>107</v>
      </c>
      <c r="D140" s="16" t="s">
        <v>171</v>
      </c>
      <c r="E140" s="16">
        <v>57</v>
      </c>
      <c r="F140" s="16">
        <v>10.39</v>
      </c>
      <c r="G140" s="16">
        <f>SUM(E140:F140)</f>
        <v>67.39</v>
      </c>
      <c r="H140" s="27"/>
      <c r="I140" s="66"/>
      <c r="J140" s="31" t="s">
        <v>163</v>
      </c>
    </row>
    <row r="141" spans="2:10" ht="13.5">
      <c r="B141" s="39">
        <v>1</v>
      </c>
      <c r="C141" s="65" t="s">
        <v>108</v>
      </c>
      <c r="D141" s="16" t="s">
        <v>171</v>
      </c>
      <c r="E141" s="16">
        <v>63.3</v>
      </c>
      <c r="F141" s="16">
        <v>10.75</v>
      </c>
      <c r="G141" s="16">
        <f aca="true" t="shared" si="7" ref="G141:G155">SUM(E141:F141)</f>
        <v>74.05</v>
      </c>
      <c r="H141" s="27"/>
      <c r="I141" s="66"/>
      <c r="J141" s="31" t="s">
        <v>163</v>
      </c>
    </row>
    <row r="142" spans="2:10" ht="13.5">
      <c r="B142" s="38">
        <v>1</v>
      </c>
      <c r="C142" s="63" t="s">
        <v>109</v>
      </c>
      <c r="D142" s="8" t="s">
        <v>165</v>
      </c>
      <c r="E142" s="8">
        <v>36</v>
      </c>
      <c r="F142" s="8">
        <v>6.06</v>
      </c>
      <c r="G142" s="8">
        <f t="shared" si="7"/>
        <v>42.06</v>
      </c>
      <c r="H142" s="26">
        <v>950</v>
      </c>
      <c r="I142" s="80">
        <f>ROUNDUP(H142*G142,-1)</f>
        <v>39960</v>
      </c>
      <c r="J142" s="31" t="s">
        <v>162</v>
      </c>
    </row>
    <row r="143" spans="2:10" ht="13.5">
      <c r="B143" s="38">
        <v>1</v>
      </c>
      <c r="C143" s="63" t="s">
        <v>110</v>
      </c>
      <c r="D143" s="8" t="s">
        <v>165</v>
      </c>
      <c r="E143" s="8">
        <v>31</v>
      </c>
      <c r="F143" s="8">
        <v>5.22</v>
      </c>
      <c r="G143" s="8">
        <f t="shared" si="7"/>
        <v>36.22</v>
      </c>
      <c r="H143" s="26">
        <v>950</v>
      </c>
      <c r="I143" s="80">
        <f>ROUNDUP(H143*G143,-1)</f>
        <v>34410</v>
      </c>
      <c r="J143" s="31" t="s">
        <v>162</v>
      </c>
    </row>
    <row r="144" spans="2:10" ht="13.5">
      <c r="B144" s="39">
        <v>2</v>
      </c>
      <c r="C144" s="65" t="s">
        <v>111</v>
      </c>
      <c r="D144" s="16" t="s">
        <v>171</v>
      </c>
      <c r="E144" s="16">
        <v>55.4</v>
      </c>
      <c r="F144" s="16">
        <v>9.52</v>
      </c>
      <c r="G144" s="16">
        <f t="shared" si="7"/>
        <v>64.92</v>
      </c>
      <c r="H144" s="27"/>
      <c r="I144" s="66"/>
      <c r="J144" s="31" t="s">
        <v>163</v>
      </c>
    </row>
    <row r="145" spans="2:10" ht="13.5">
      <c r="B145" s="39">
        <v>2</v>
      </c>
      <c r="C145" s="65" t="s">
        <v>112</v>
      </c>
      <c r="D145" s="16" t="s">
        <v>178</v>
      </c>
      <c r="E145" s="16">
        <v>141.2</v>
      </c>
      <c r="F145" s="16">
        <v>25.66</v>
      </c>
      <c r="G145" s="16">
        <f t="shared" si="7"/>
        <v>166.85999999999999</v>
      </c>
      <c r="H145" s="27"/>
      <c r="I145" s="66"/>
      <c r="J145" s="31" t="s">
        <v>163</v>
      </c>
    </row>
    <row r="146" spans="2:10" ht="13.5">
      <c r="B146" s="39">
        <v>2</v>
      </c>
      <c r="C146" s="65" t="s">
        <v>113</v>
      </c>
      <c r="D146" s="16" t="s">
        <v>180</v>
      </c>
      <c r="E146" s="16">
        <v>84.3</v>
      </c>
      <c r="F146" s="16">
        <v>15.69</v>
      </c>
      <c r="G146" s="16">
        <f t="shared" si="7"/>
        <v>99.99</v>
      </c>
      <c r="H146" s="27"/>
      <c r="I146" s="66"/>
      <c r="J146" s="31" t="s">
        <v>163</v>
      </c>
    </row>
    <row r="147" spans="2:10" ht="13.5">
      <c r="B147" s="39">
        <v>2</v>
      </c>
      <c r="C147" s="65" t="s">
        <v>114</v>
      </c>
      <c r="D147" s="16" t="s">
        <v>171</v>
      </c>
      <c r="E147" s="16">
        <v>63</v>
      </c>
      <c r="F147" s="16">
        <v>11.72</v>
      </c>
      <c r="G147" s="16">
        <f t="shared" si="7"/>
        <v>74.72</v>
      </c>
      <c r="H147" s="27"/>
      <c r="I147" s="66"/>
      <c r="J147" s="31" t="s">
        <v>163</v>
      </c>
    </row>
    <row r="148" spans="2:10" ht="13.5">
      <c r="B148" s="38">
        <v>2</v>
      </c>
      <c r="C148" s="63" t="s">
        <v>115</v>
      </c>
      <c r="D148" s="8" t="s">
        <v>165</v>
      </c>
      <c r="E148" s="8">
        <v>36</v>
      </c>
      <c r="F148" s="8">
        <v>6.18</v>
      </c>
      <c r="G148" s="8">
        <f t="shared" si="7"/>
        <v>42.18</v>
      </c>
      <c r="H148" s="26">
        <v>1000</v>
      </c>
      <c r="I148" s="80">
        <f>ROUNDUP(H148*G148,-1)</f>
        <v>42180</v>
      </c>
      <c r="J148" s="31" t="s">
        <v>162</v>
      </c>
    </row>
    <row r="149" spans="2:10" ht="13.5">
      <c r="B149" s="38">
        <v>2</v>
      </c>
      <c r="C149" s="63" t="s">
        <v>116</v>
      </c>
      <c r="D149" s="8" t="s">
        <v>165</v>
      </c>
      <c r="E149" s="8">
        <v>31</v>
      </c>
      <c r="F149" s="8">
        <v>5.32</v>
      </c>
      <c r="G149" s="8">
        <f t="shared" si="7"/>
        <v>36.32</v>
      </c>
      <c r="H149" s="26">
        <v>1000</v>
      </c>
      <c r="I149" s="80">
        <f>ROUNDUP(H149*G149,-1)</f>
        <v>36320</v>
      </c>
      <c r="J149" s="31" t="s">
        <v>162</v>
      </c>
    </row>
    <row r="150" spans="2:10" ht="13.5">
      <c r="B150" s="39">
        <v>3</v>
      </c>
      <c r="C150" s="65" t="s">
        <v>117</v>
      </c>
      <c r="D150" s="16" t="s">
        <v>171</v>
      </c>
      <c r="E150" s="16">
        <v>55.4</v>
      </c>
      <c r="F150" s="16">
        <v>9.52</v>
      </c>
      <c r="G150" s="16">
        <f t="shared" si="7"/>
        <v>64.92</v>
      </c>
      <c r="H150" s="27"/>
      <c r="I150" s="66"/>
      <c r="J150" s="31" t="s">
        <v>163</v>
      </c>
    </row>
    <row r="151" spans="2:10" ht="13.5">
      <c r="B151" s="39">
        <v>3</v>
      </c>
      <c r="C151" s="65" t="s">
        <v>118</v>
      </c>
      <c r="D151" s="16" t="s">
        <v>178</v>
      </c>
      <c r="E151" s="16">
        <v>141.2</v>
      </c>
      <c r="F151" s="16">
        <v>25.66</v>
      </c>
      <c r="G151" s="16">
        <f t="shared" si="7"/>
        <v>166.85999999999999</v>
      </c>
      <c r="H151" s="27"/>
      <c r="I151" s="66"/>
      <c r="J151" s="31" t="s">
        <v>163</v>
      </c>
    </row>
    <row r="152" spans="2:10" ht="13.5">
      <c r="B152" s="38">
        <v>3</v>
      </c>
      <c r="C152" s="63" t="s">
        <v>119</v>
      </c>
      <c r="D152" s="8" t="s">
        <v>166</v>
      </c>
      <c r="E152" s="8">
        <v>84.3</v>
      </c>
      <c r="F152" s="8">
        <v>15.69</v>
      </c>
      <c r="G152" s="8">
        <f t="shared" si="7"/>
        <v>99.99</v>
      </c>
      <c r="H152" s="26">
        <v>1400</v>
      </c>
      <c r="I152" s="80">
        <f>ROUNDUP(H152*G152,-1)</f>
        <v>139990</v>
      </c>
      <c r="J152" s="31" t="s">
        <v>162</v>
      </c>
    </row>
    <row r="153" spans="2:10" ht="13.5">
      <c r="B153" s="39">
        <v>3</v>
      </c>
      <c r="C153" s="65" t="s">
        <v>120</v>
      </c>
      <c r="D153" s="16" t="s">
        <v>171</v>
      </c>
      <c r="E153" s="16">
        <v>63</v>
      </c>
      <c r="F153" s="16">
        <v>11.72</v>
      </c>
      <c r="G153" s="16">
        <f t="shared" si="7"/>
        <v>74.72</v>
      </c>
      <c r="H153" s="27"/>
      <c r="I153" s="66"/>
      <c r="J153" s="31" t="s">
        <v>163</v>
      </c>
    </row>
    <row r="154" spans="2:10" ht="13.5">
      <c r="B154" s="38">
        <v>3</v>
      </c>
      <c r="C154" s="63" t="s">
        <v>121</v>
      </c>
      <c r="D154" s="8" t="s">
        <v>165</v>
      </c>
      <c r="E154" s="8">
        <v>36</v>
      </c>
      <c r="F154" s="8">
        <v>6.18</v>
      </c>
      <c r="G154" s="8">
        <f t="shared" si="7"/>
        <v>42.18</v>
      </c>
      <c r="H154" s="26">
        <v>1000</v>
      </c>
      <c r="I154" s="80">
        <f>ROUNDUP(H154*G154,-1)</f>
        <v>42180</v>
      </c>
      <c r="J154" s="31" t="s">
        <v>162</v>
      </c>
    </row>
    <row r="155" spans="2:10" ht="13.5">
      <c r="B155" s="39">
        <v>3</v>
      </c>
      <c r="C155" s="65" t="s">
        <v>122</v>
      </c>
      <c r="D155" s="16" t="s">
        <v>165</v>
      </c>
      <c r="E155" s="16">
        <v>31</v>
      </c>
      <c r="F155" s="16">
        <v>5.32</v>
      </c>
      <c r="G155" s="16">
        <f t="shared" si="7"/>
        <v>36.32</v>
      </c>
      <c r="H155" s="27"/>
      <c r="I155" s="66"/>
      <c r="J155" s="31" t="s">
        <v>163</v>
      </c>
    </row>
    <row r="156" spans="2:10" ht="13.5">
      <c r="B156" s="39">
        <v>4</v>
      </c>
      <c r="C156" s="65" t="s">
        <v>123</v>
      </c>
      <c r="D156" s="16" t="s">
        <v>166</v>
      </c>
      <c r="E156" s="16">
        <v>130</v>
      </c>
      <c r="F156" s="16"/>
      <c r="G156" s="16"/>
      <c r="H156" s="27"/>
      <c r="I156" s="66"/>
      <c r="J156" s="31" t="s">
        <v>163</v>
      </c>
    </row>
    <row r="157" spans="2:10" ht="13.5">
      <c r="B157" s="39"/>
      <c r="C157" s="65"/>
      <c r="D157" s="16"/>
      <c r="E157" s="16"/>
      <c r="F157" s="16"/>
      <c r="G157" s="16"/>
      <c r="H157" s="27"/>
      <c r="I157" s="66"/>
      <c r="J157" s="31" t="s">
        <v>163</v>
      </c>
    </row>
    <row r="158" spans="2:10" ht="13.5">
      <c r="B158" s="39">
        <v>4</v>
      </c>
      <c r="C158" s="65" t="s">
        <v>123</v>
      </c>
      <c r="D158" s="16"/>
      <c r="E158" s="16">
        <v>163</v>
      </c>
      <c r="F158" s="16">
        <v>27.19</v>
      </c>
      <c r="G158" s="16">
        <f>SUM(E158,F158)</f>
        <v>190.19</v>
      </c>
      <c r="H158" s="27"/>
      <c r="I158" s="66"/>
      <c r="J158" s="31" t="s">
        <v>163</v>
      </c>
    </row>
    <row r="159" spans="2:10" ht="13.5">
      <c r="B159" s="39">
        <v>4</v>
      </c>
      <c r="C159" s="65" t="s">
        <v>124</v>
      </c>
      <c r="D159" s="16" t="s">
        <v>172</v>
      </c>
      <c r="E159" s="16">
        <v>63</v>
      </c>
      <c r="F159" s="16">
        <v>11.72</v>
      </c>
      <c r="G159" s="16">
        <f>SUM(E159,F159)</f>
        <v>74.72</v>
      </c>
      <c r="H159" s="27"/>
      <c r="I159" s="66"/>
      <c r="J159" s="31" t="s">
        <v>163</v>
      </c>
    </row>
    <row r="160" spans="2:10" ht="13.5">
      <c r="B160" s="39">
        <v>4</v>
      </c>
      <c r="C160" s="65" t="s">
        <v>125</v>
      </c>
      <c r="D160" s="16" t="s">
        <v>172</v>
      </c>
      <c r="E160" s="16">
        <v>46.6</v>
      </c>
      <c r="F160" s="16"/>
      <c r="G160" s="16"/>
      <c r="H160" s="90"/>
      <c r="I160" s="66"/>
      <c r="J160" s="31" t="s">
        <v>163</v>
      </c>
    </row>
    <row r="161" spans="2:10" ht="13.5">
      <c r="B161" s="39"/>
      <c r="C161" s="65"/>
      <c r="D161" s="16"/>
      <c r="E161" s="16"/>
      <c r="F161" s="16"/>
      <c r="G161" s="16"/>
      <c r="H161" s="27"/>
      <c r="I161" s="66"/>
      <c r="J161" s="31" t="s">
        <v>163</v>
      </c>
    </row>
    <row r="162" spans="2:10" ht="13.5">
      <c r="B162" s="39"/>
      <c r="C162" s="65"/>
      <c r="D162" s="16"/>
      <c r="E162" s="16"/>
      <c r="F162" s="16"/>
      <c r="G162" s="16"/>
      <c r="H162" s="27"/>
      <c r="I162" s="66"/>
      <c r="J162" s="31" t="s">
        <v>163</v>
      </c>
    </row>
    <row r="163" spans="2:10" ht="13.5">
      <c r="B163" s="39">
        <v>5</v>
      </c>
      <c r="C163" s="65" t="s">
        <v>126</v>
      </c>
      <c r="D163" s="16" t="s">
        <v>167</v>
      </c>
      <c r="E163" s="16">
        <v>97.4</v>
      </c>
      <c r="F163" s="16"/>
      <c r="G163" s="16"/>
      <c r="H163" s="27"/>
      <c r="I163" s="66"/>
      <c r="J163" s="31" t="s">
        <v>163</v>
      </c>
    </row>
    <row r="164" spans="2:10" ht="13.5">
      <c r="B164" s="39"/>
      <c r="C164" s="65"/>
      <c r="D164" s="16"/>
      <c r="E164" s="16"/>
      <c r="F164" s="16"/>
      <c r="G164" s="16"/>
      <c r="H164" s="27"/>
      <c r="I164" s="66"/>
      <c r="J164" s="31" t="s">
        <v>163</v>
      </c>
    </row>
    <row r="165" spans="2:10" ht="14.25" thickBot="1">
      <c r="B165" s="44"/>
      <c r="C165" s="83"/>
      <c r="D165" s="33"/>
      <c r="E165" s="33"/>
      <c r="F165" s="33"/>
      <c r="G165" s="33"/>
      <c r="H165" s="34"/>
      <c r="I165" s="84"/>
      <c r="J165" s="31" t="s">
        <v>163</v>
      </c>
    </row>
    <row r="166" spans="2:9" ht="13.5">
      <c r="B166" s="45"/>
      <c r="C166" s="91"/>
      <c r="G166" s="92"/>
      <c r="I166" s="93"/>
    </row>
    <row r="167" spans="2:9" ht="13.5">
      <c r="B167" s="45"/>
      <c r="C167" s="91"/>
      <c r="D167" s="94" t="s">
        <v>181</v>
      </c>
      <c r="G167" s="92"/>
      <c r="I167" s="93"/>
    </row>
    <row r="168" spans="2:9" ht="13.5">
      <c r="B168" s="45"/>
      <c r="C168" s="91"/>
      <c r="G168" s="92"/>
      <c r="I168" s="93"/>
    </row>
    <row r="169" spans="2:10" ht="13.5">
      <c r="B169" s="54">
        <v>0</v>
      </c>
      <c r="C169" s="95" t="s">
        <v>1</v>
      </c>
      <c r="D169" s="96">
        <v>25.42</v>
      </c>
      <c r="E169" s="96">
        <v>3.48</v>
      </c>
      <c r="F169" s="96">
        <v>17.73</v>
      </c>
      <c r="G169" s="96">
        <f>SUM(D169:F169)</f>
        <v>46.63</v>
      </c>
      <c r="J169" s="31" t="s">
        <v>163</v>
      </c>
    </row>
    <row r="170" spans="2:10" ht="13.5">
      <c r="B170" s="46">
        <v>0</v>
      </c>
      <c r="C170" s="97" t="s">
        <v>2</v>
      </c>
      <c r="D170" s="98">
        <v>22.52</v>
      </c>
      <c r="E170" s="98">
        <v>3.08</v>
      </c>
      <c r="F170" s="98">
        <v>15.71</v>
      </c>
      <c r="G170" s="98">
        <f>SUM(D170:F170)</f>
        <v>41.31</v>
      </c>
      <c r="H170" s="31" t="s">
        <v>183</v>
      </c>
      <c r="J170" s="31" t="s">
        <v>162</v>
      </c>
    </row>
    <row r="171" spans="2:10" ht="13.5">
      <c r="B171" s="46">
        <v>0</v>
      </c>
      <c r="C171" s="97" t="s">
        <v>3</v>
      </c>
      <c r="D171" s="98">
        <v>22.54</v>
      </c>
      <c r="E171" s="98">
        <v>3.08</v>
      </c>
      <c r="F171" s="98">
        <v>15.72</v>
      </c>
      <c r="G171" s="98">
        <f aca="true" t="shared" si="8" ref="G171:G195">SUM(D171:F171)</f>
        <v>41.339999999999996</v>
      </c>
      <c r="H171" s="31" t="s">
        <v>183</v>
      </c>
      <c r="J171" s="31" t="s">
        <v>162</v>
      </c>
    </row>
    <row r="172" spans="2:10" ht="13.5">
      <c r="B172" s="46">
        <v>0</v>
      </c>
      <c r="C172" s="97" t="s">
        <v>4</v>
      </c>
      <c r="D172" s="98">
        <v>22.52</v>
      </c>
      <c r="E172" s="98">
        <v>3.08</v>
      </c>
      <c r="F172" s="98">
        <v>15.71</v>
      </c>
      <c r="G172" s="98">
        <f t="shared" si="8"/>
        <v>41.31</v>
      </c>
      <c r="H172" s="31" t="s">
        <v>183</v>
      </c>
      <c r="J172" s="31" t="s">
        <v>162</v>
      </c>
    </row>
    <row r="173" spans="2:10" ht="13.5">
      <c r="B173" s="46">
        <v>0</v>
      </c>
      <c r="C173" s="97" t="s">
        <v>5</v>
      </c>
      <c r="D173" s="98">
        <v>22.52</v>
      </c>
      <c r="E173" s="98">
        <v>3.08</v>
      </c>
      <c r="F173" s="98">
        <v>15.71</v>
      </c>
      <c r="G173" s="99">
        <f t="shared" si="8"/>
        <v>41.31</v>
      </c>
      <c r="H173" s="31" t="s">
        <v>183</v>
      </c>
      <c r="J173" s="31" t="s">
        <v>162</v>
      </c>
    </row>
    <row r="174" spans="2:10" ht="13.5">
      <c r="B174" s="47">
        <v>0</v>
      </c>
      <c r="C174" s="100" t="s">
        <v>6</v>
      </c>
      <c r="D174" s="101">
        <v>22.52</v>
      </c>
      <c r="E174" s="101">
        <v>3.08</v>
      </c>
      <c r="F174" s="101">
        <v>15.71</v>
      </c>
      <c r="G174" s="102">
        <f t="shared" si="8"/>
        <v>41.31</v>
      </c>
      <c r="J174" s="31" t="s">
        <v>163</v>
      </c>
    </row>
    <row r="175" spans="2:10" ht="13.5">
      <c r="B175" s="47">
        <v>0</v>
      </c>
      <c r="C175" s="100" t="s">
        <v>7</v>
      </c>
      <c r="D175" s="101">
        <v>20.05</v>
      </c>
      <c r="E175" s="101">
        <v>2.74</v>
      </c>
      <c r="F175" s="101">
        <v>13.98</v>
      </c>
      <c r="G175" s="102">
        <v>36.78</v>
      </c>
      <c r="J175" s="31" t="s">
        <v>163</v>
      </c>
    </row>
    <row r="176" spans="2:10" ht="13.5">
      <c r="B176" s="47">
        <v>0</v>
      </c>
      <c r="C176" s="100" t="s">
        <v>8</v>
      </c>
      <c r="D176" s="101">
        <v>19.31</v>
      </c>
      <c r="E176" s="101">
        <v>2.64</v>
      </c>
      <c r="F176" s="101">
        <v>13.47</v>
      </c>
      <c r="G176" s="102">
        <f t="shared" si="8"/>
        <v>35.42</v>
      </c>
      <c r="J176" s="31" t="s">
        <v>163</v>
      </c>
    </row>
    <row r="177" spans="2:10" ht="13.5">
      <c r="B177" s="47">
        <v>0</v>
      </c>
      <c r="C177" s="100" t="s">
        <v>9</v>
      </c>
      <c r="D177" s="101">
        <v>19.31</v>
      </c>
      <c r="E177" s="101">
        <v>2.64</v>
      </c>
      <c r="F177" s="101">
        <v>13.47</v>
      </c>
      <c r="G177" s="102">
        <f t="shared" si="8"/>
        <v>35.42</v>
      </c>
      <c r="J177" s="31" t="s">
        <v>163</v>
      </c>
    </row>
    <row r="178" spans="2:10" ht="13.5">
      <c r="B178" s="47">
        <v>0</v>
      </c>
      <c r="C178" s="100" t="s">
        <v>10</v>
      </c>
      <c r="D178" s="101">
        <v>19.33</v>
      </c>
      <c r="E178" s="101">
        <v>2.65</v>
      </c>
      <c r="F178" s="101">
        <v>13.48</v>
      </c>
      <c r="G178" s="102">
        <f t="shared" si="8"/>
        <v>35.459999999999994</v>
      </c>
      <c r="J178" s="31" t="s">
        <v>163</v>
      </c>
    </row>
    <row r="179" spans="2:10" ht="13.5">
      <c r="B179" s="46">
        <v>0</v>
      </c>
      <c r="C179" s="97" t="s">
        <v>11</v>
      </c>
      <c r="D179" s="98">
        <v>19.31</v>
      </c>
      <c r="E179" s="98">
        <v>2.64</v>
      </c>
      <c r="F179" s="98">
        <v>13.47</v>
      </c>
      <c r="G179" s="99">
        <f t="shared" si="8"/>
        <v>35.42</v>
      </c>
      <c r="H179" s="31" t="s">
        <v>183</v>
      </c>
      <c r="J179" s="31" t="s">
        <v>162</v>
      </c>
    </row>
    <row r="180" spans="2:10" ht="13.5">
      <c r="B180" s="46">
        <v>0</v>
      </c>
      <c r="C180" s="97" t="s">
        <v>12</v>
      </c>
      <c r="D180" s="103">
        <v>21.8</v>
      </c>
      <c r="E180" s="98">
        <v>2.98</v>
      </c>
      <c r="F180" s="103">
        <v>15.2</v>
      </c>
      <c r="G180" s="99">
        <v>39.99</v>
      </c>
      <c r="H180" s="31" t="s">
        <v>183</v>
      </c>
      <c r="J180" s="31" t="s">
        <v>162</v>
      </c>
    </row>
    <row r="181" spans="2:10" ht="13.5">
      <c r="B181" s="47">
        <v>0</v>
      </c>
      <c r="C181" s="104" t="s">
        <v>42</v>
      </c>
      <c r="D181" s="101">
        <v>25.42</v>
      </c>
      <c r="E181" s="101">
        <v>3.2209</v>
      </c>
      <c r="F181" s="101">
        <v>17.73</v>
      </c>
      <c r="G181" s="105">
        <f t="shared" si="8"/>
        <v>46.370900000000006</v>
      </c>
      <c r="J181" s="31" t="s">
        <v>163</v>
      </c>
    </row>
    <row r="182" spans="2:10" ht="13.5">
      <c r="B182" s="47">
        <v>0</v>
      </c>
      <c r="C182" s="104" t="s">
        <v>43</v>
      </c>
      <c r="D182" s="101">
        <v>25.43</v>
      </c>
      <c r="E182" s="101">
        <v>3.2222</v>
      </c>
      <c r="F182" s="101">
        <v>17.74</v>
      </c>
      <c r="G182" s="105">
        <f t="shared" si="8"/>
        <v>46.3922</v>
      </c>
      <c r="J182" s="31" t="s">
        <v>163</v>
      </c>
    </row>
    <row r="183" spans="2:10" ht="13.5">
      <c r="B183" s="46">
        <v>0</v>
      </c>
      <c r="C183" s="106" t="s">
        <v>44</v>
      </c>
      <c r="D183" s="98">
        <v>24.94</v>
      </c>
      <c r="E183" s="98">
        <v>3.1601</v>
      </c>
      <c r="F183" s="98">
        <v>17.39</v>
      </c>
      <c r="G183" s="107">
        <f t="shared" si="8"/>
        <v>45.4901</v>
      </c>
      <c r="H183" s="31" t="s">
        <v>183</v>
      </c>
      <c r="J183" s="31" t="s">
        <v>162</v>
      </c>
    </row>
    <row r="184" spans="2:10" ht="13.5">
      <c r="B184" s="47">
        <v>0</v>
      </c>
      <c r="C184" s="104" t="s">
        <v>99</v>
      </c>
      <c r="D184" s="101">
        <v>24.38</v>
      </c>
      <c r="E184" s="108">
        <v>4</v>
      </c>
      <c r="F184" s="108">
        <v>17</v>
      </c>
      <c r="G184" s="102">
        <f t="shared" si="8"/>
        <v>45.379999999999995</v>
      </c>
      <c r="J184" s="31" t="s">
        <v>163</v>
      </c>
    </row>
    <row r="185" spans="2:10" ht="13.5">
      <c r="B185" s="46">
        <v>0</v>
      </c>
      <c r="C185" s="106" t="s">
        <v>100</v>
      </c>
      <c r="D185" s="98">
        <v>23.45</v>
      </c>
      <c r="E185" s="98">
        <v>3.84</v>
      </c>
      <c r="F185" s="98">
        <v>16.35</v>
      </c>
      <c r="G185" s="99">
        <v>43.65</v>
      </c>
      <c r="H185" s="31" t="s">
        <v>183</v>
      </c>
      <c r="J185" s="31" t="s">
        <v>162</v>
      </c>
    </row>
    <row r="186" spans="2:10" ht="13.5">
      <c r="B186" s="47">
        <v>0</v>
      </c>
      <c r="C186" s="104" t="s">
        <v>101</v>
      </c>
      <c r="D186" s="101">
        <v>23.52</v>
      </c>
      <c r="E186" s="101">
        <v>3.86</v>
      </c>
      <c r="F186" s="108">
        <v>16.4</v>
      </c>
      <c r="G186" s="102">
        <f t="shared" si="8"/>
        <v>43.78</v>
      </c>
      <c r="J186" s="31" t="s">
        <v>163</v>
      </c>
    </row>
    <row r="187" spans="2:10" ht="13.5">
      <c r="B187" s="47">
        <v>0</v>
      </c>
      <c r="C187" s="104" t="s">
        <v>102</v>
      </c>
      <c r="D187" s="101">
        <v>23.46</v>
      </c>
      <c r="E187" s="101">
        <v>3.85</v>
      </c>
      <c r="F187" s="101">
        <v>16.36</v>
      </c>
      <c r="G187" s="102">
        <f t="shared" si="8"/>
        <v>43.67</v>
      </c>
      <c r="J187" s="31" t="s">
        <v>163</v>
      </c>
    </row>
    <row r="188" spans="2:10" ht="13.5">
      <c r="B188" s="46">
        <v>0</v>
      </c>
      <c r="C188" s="106" t="s">
        <v>103</v>
      </c>
      <c r="D188" s="98">
        <v>24.45</v>
      </c>
      <c r="E188" s="98">
        <v>4.01</v>
      </c>
      <c r="F188" s="98">
        <v>17.05</v>
      </c>
      <c r="G188" s="99">
        <f t="shared" si="8"/>
        <v>45.510000000000005</v>
      </c>
      <c r="H188" s="31" t="s">
        <v>183</v>
      </c>
      <c r="J188" s="31" t="s">
        <v>162</v>
      </c>
    </row>
    <row r="189" spans="2:10" ht="13.5">
      <c r="B189" s="47">
        <v>0</v>
      </c>
      <c r="C189" s="104" t="s">
        <v>104</v>
      </c>
      <c r="D189" s="101">
        <v>20.58</v>
      </c>
      <c r="E189" s="101">
        <v>3.37</v>
      </c>
      <c r="F189" s="101">
        <v>14.35</v>
      </c>
      <c r="G189" s="105">
        <v>38.31</v>
      </c>
      <c r="J189" s="31" t="s">
        <v>163</v>
      </c>
    </row>
    <row r="190" spans="2:10" ht="13.5">
      <c r="B190" s="47">
        <v>0</v>
      </c>
      <c r="C190" s="104" t="s">
        <v>127</v>
      </c>
      <c r="D190" s="101">
        <v>19.79</v>
      </c>
      <c r="E190" s="101">
        <v>3.24</v>
      </c>
      <c r="F190" s="101">
        <v>13.8</v>
      </c>
      <c r="G190" s="102">
        <f t="shared" si="8"/>
        <v>36.83</v>
      </c>
      <c r="J190" s="31" t="s">
        <v>163</v>
      </c>
    </row>
    <row r="191" spans="2:10" ht="13.5">
      <c r="B191" s="47">
        <v>0</v>
      </c>
      <c r="C191" s="104" t="s">
        <v>128</v>
      </c>
      <c r="D191" s="101">
        <v>19.78</v>
      </c>
      <c r="E191" s="101">
        <v>3.24</v>
      </c>
      <c r="F191" s="101">
        <v>13.79</v>
      </c>
      <c r="G191" s="102">
        <v>36.82</v>
      </c>
      <c r="J191" s="31" t="s">
        <v>163</v>
      </c>
    </row>
    <row r="192" spans="2:10" ht="13.5">
      <c r="B192" s="46">
        <v>0</v>
      </c>
      <c r="C192" s="106" t="s">
        <v>142</v>
      </c>
      <c r="D192" s="98">
        <v>14.78</v>
      </c>
      <c r="E192" s="98">
        <v>2.42</v>
      </c>
      <c r="F192" s="98">
        <v>10.31</v>
      </c>
      <c r="G192" s="99">
        <f t="shared" si="8"/>
        <v>27.509999999999998</v>
      </c>
      <c r="H192" s="31" t="s">
        <v>183</v>
      </c>
      <c r="J192" s="31" t="s">
        <v>162</v>
      </c>
    </row>
    <row r="193" spans="2:10" ht="13.5">
      <c r="B193" s="46">
        <v>0</v>
      </c>
      <c r="C193" s="106" t="s">
        <v>143</v>
      </c>
      <c r="D193" s="98">
        <v>15.54</v>
      </c>
      <c r="E193" s="98">
        <v>2.55</v>
      </c>
      <c r="F193" s="98">
        <v>10.84</v>
      </c>
      <c r="G193" s="99">
        <f t="shared" si="8"/>
        <v>28.93</v>
      </c>
      <c r="H193" s="31" t="s">
        <v>183</v>
      </c>
      <c r="J193" s="31" t="s">
        <v>162</v>
      </c>
    </row>
    <row r="194" spans="2:10" ht="13.5">
      <c r="B194" s="47">
        <v>0</v>
      </c>
      <c r="C194" s="104" t="s">
        <v>144</v>
      </c>
      <c r="D194" s="101">
        <v>19.82</v>
      </c>
      <c r="E194" s="101">
        <v>2.89</v>
      </c>
      <c r="F194" s="101">
        <v>13.82</v>
      </c>
      <c r="G194" s="102">
        <f t="shared" si="8"/>
        <v>36.53</v>
      </c>
      <c r="J194" s="31" t="s">
        <v>163</v>
      </c>
    </row>
    <row r="195" spans="2:10" ht="14.25" thickBot="1">
      <c r="B195" s="48">
        <v>0</v>
      </c>
      <c r="C195" s="109" t="s">
        <v>145</v>
      </c>
      <c r="D195" s="110">
        <v>19.79</v>
      </c>
      <c r="E195" s="110">
        <v>2.89</v>
      </c>
      <c r="F195" s="111">
        <v>13.8</v>
      </c>
      <c r="G195" s="112">
        <f t="shared" si="8"/>
        <v>36.480000000000004</v>
      </c>
      <c r="J195" s="31" t="s">
        <v>163</v>
      </c>
    </row>
  </sheetData>
  <sheetProtection/>
  <mergeCells count="3">
    <mergeCell ref="I18:I19"/>
    <mergeCell ref="I67:I68"/>
    <mergeCell ref="I54:I55"/>
  </mergeCells>
  <printOptions/>
  <pageMargins left="0.25" right="0.25" top="0.75" bottom="0.75" header="0.3" footer="0.3"/>
  <pageSetup horizontalDpi="600" verticalDpi="600" orientation="landscape" paperSize="9" r:id="rId1"/>
  <ignoredErrors>
    <ignoredError sqref="G169:G19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stanimir</cp:lastModifiedBy>
  <cp:lastPrinted>2016-08-11T07:32:34Z</cp:lastPrinted>
  <dcterms:created xsi:type="dcterms:W3CDTF">2008-06-02T18:33:38Z</dcterms:created>
  <dcterms:modified xsi:type="dcterms:W3CDTF">2016-08-11T07:37:42Z</dcterms:modified>
  <cp:category/>
  <cp:version/>
  <cp:contentType/>
  <cp:contentStatus/>
</cp:coreProperties>
</file>