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<sst xmlns="http://schemas.openxmlformats.org/spreadsheetml/2006/main" count="59" uniqueCount="44">
  <si>
    <t>№</t>
  </si>
  <si>
    <t>Означение на имота</t>
  </si>
  <si>
    <t>этаж</t>
  </si>
  <si>
    <t>Застр.площ</t>
  </si>
  <si>
    <t>Припадащи се общи части</t>
  </si>
  <si>
    <t>€/m2</t>
  </si>
  <si>
    <t>Статус</t>
  </si>
  <si>
    <t xml:space="preserve"> </t>
  </si>
  <si>
    <t>Студио  A-S105</t>
  </si>
  <si>
    <t>Студио  A-S106</t>
  </si>
  <si>
    <t>Студио  A-S107</t>
  </si>
  <si>
    <t>Студио  A-S108</t>
  </si>
  <si>
    <t>Студио  A-S112</t>
  </si>
  <si>
    <t>Студио  A-S113</t>
  </si>
  <si>
    <t>Студио  A-S114</t>
  </si>
  <si>
    <t>Студио  A-S116</t>
  </si>
  <si>
    <t>Студио  A-S122</t>
  </si>
  <si>
    <t>Студио  A-S202</t>
  </si>
  <si>
    <t>Студио  A-S203</t>
  </si>
  <si>
    <t>Студио  A-S210</t>
  </si>
  <si>
    <t>Апартамент  A-A211</t>
  </si>
  <si>
    <t>Апартамент  A-A602</t>
  </si>
  <si>
    <t>Апартамент  A-S605</t>
  </si>
  <si>
    <t>Блок Б</t>
  </si>
  <si>
    <t>Апартамент B-A214</t>
  </si>
  <si>
    <t>Студио B-S509</t>
  </si>
  <si>
    <t>Апартамент B-A604</t>
  </si>
  <si>
    <t>Апартамент B-A606</t>
  </si>
  <si>
    <t>АКЦИЯ !!!</t>
  </si>
  <si>
    <t>терраса</t>
  </si>
  <si>
    <t>Апартамент B-А213</t>
  </si>
  <si>
    <t>Апартамент B-А601</t>
  </si>
  <si>
    <t>Апартамент B-А607</t>
  </si>
  <si>
    <t>Апартамент B-А605</t>
  </si>
  <si>
    <t>Апартамент  A-A106/7</t>
  </si>
  <si>
    <t>Апартамент  A-A120/21</t>
  </si>
  <si>
    <t>Апартамент B-А314</t>
  </si>
  <si>
    <t>prodaden</t>
  </si>
  <si>
    <t>rez Z</t>
  </si>
  <si>
    <t>Апартамент  A-A608/609</t>
  </si>
  <si>
    <t>Yaprakov</t>
  </si>
  <si>
    <t>Ново-образуван</t>
  </si>
  <si>
    <t>продан</t>
  </si>
  <si>
    <t>6608-509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</si>
</sst>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[$€-2]\ #,##0"/>
    <numFmt numFmtId="174" formatCode="[$€-2]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indexed="8"/>
      <name val="Calibri"/>
      <family val="2"/>
    </font>
    <font>
      <b/>
      <sz val="9"/>
      <name val="Arial"/>
      <family val="2"/>
    </font>
    <font>
      <sz val="8"/>
      <name val="Courier New Cyr"/>
      <family val="0"/>
    </font>
    <font>
      <b/>
      <sz val="8"/>
      <name val="Courier New Cyr"/>
      <family val="0"/>
    </font>
    <font>
      <sz val="10"/>
      <name val="Calibri"/>
      <family val="2"/>
    </font>
    <font>
      <b/>
      <i/>
      <sz val="8"/>
      <name val="Courier New Cyr"/>
      <family val="3"/>
    </font>
    <font>
      <b/>
      <sz val="14"/>
      <color indexed="10"/>
      <name val="Courier New Cyr"/>
      <family val="0"/>
    </font>
    <font>
      <b/>
      <i/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sz val="8"/>
      <color indexed="17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57" applyFont="1" applyFill="1" applyBorder="1">
      <alignment/>
      <protection/>
    </xf>
    <xf numFmtId="0" fontId="1" fillId="0" borderId="11" xfId="57" applyFont="1" applyFill="1" applyBorder="1">
      <alignment/>
      <protection/>
    </xf>
    <xf numFmtId="0" fontId="1" fillId="0" borderId="11" xfId="57" applyFont="1" applyFill="1" applyBorder="1" applyAlignment="1">
      <alignment horizontal="center"/>
      <protection/>
    </xf>
    <xf numFmtId="0" fontId="1" fillId="0" borderId="12" xfId="57" applyFont="1" applyFill="1" applyBorder="1">
      <alignment/>
      <protection/>
    </xf>
    <xf numFmtId="0" fontId="1" fillId="0" borderId="13" xfId="57" applyFont="1" applyFill="1" applyBorder="1" applyAlignment="1">
      <alignment horizontal="center"/>
      <protection/>
    </xf>
    <xf numFmtId="0" fontId="1" fillId="0" borderId="14" xfId="57" applyFont="1" applyFill="1" applyBorder="1">
      <alignment/>
      <protection/>
    </xf>
    <xf numFmtId="0" fontId="2" fillId="0" borderId="14" xfId="57" applyFont="1" applyFill="1" applyBorder="1" applyAlignment="1">
      <alignment horizontal="center"/>
      <protection/>
    </xf>
    <xf numFmtId="0" fontId="2" fillId="0" borderId="14" xfId="57" applyFont="1" applyFill="1" applyBorder="1">
      <alignment/>
      <protection/>
    </xf>
    <xf numFmtId="172" fontId="2" fillId="0" borderId="14" xfId="57" applyNumberFormat="1" applyFont="1" applyFill="1" applyBorder="1" applyAlignment="1">
      <alignment horizontal="center"/>
      <protection/>
    </xf>
    <xf numFmtId="2" fontId="2" fillId="0" borderId="14" xfId="57" applyNumberFormat="1" applyFont="1" applyFill="1" applyBorder="1" applyAlignment="1">
      <alignment horizontal="center"/>
      <protection/>
    </xf>
    <xf numFmtId="2" fontId="3" fillId="0" borderId="14" xfId="57" applyNumberFormat="1" applyFont="1" applyFill="1" applyBorder="1" applyAlignment="1">
      <alignment horizontal="center"/>
      <protection/>
    </xf>
    <xf numFmtId="0" fontId="4" fillId="0" borderId="14" xfId="57" applyFont="1" applyFill="1" applyBorder="1">
      <alignment/>
      <protection/>
    </xf>
    <xf numFmtId="0" fontId="4" fillId="0" borderId="11" xfId="57" applyFont="1" applyFill="1" applyBorder="1">
      <alignment/>
      <protection/>
    </xf>
    <xf numFmtId="172" fontId="2" fillId="0" borderId="14" xfId="57" applyNumberFormat="1" applyFont="1" applyFill="1" applyBorder="1" applyAlignment="1">
      <alignment horizontal="center"/>
      <protection/>
    </xf>
    <xf numFmtId="172" fontId="5" fillId="0" borderId="14" xfId="57" applyNumberFormat="1" applyFont="1" applyFill="1" applyBorder="1" applyAlignment="1">
      <alignment horizontal="center"/>
      <protection/>
    </xf>
    <xf numFmtId="172" fontId="2" fillId="33" borderId="14" xfId="57" applyNumberFormat="1" applyFont="1" applyFill="1" applyBorder="1" applyAlignment="1">
      <alignment horizontal="center"/>
      <protection/>
    </xf>
    <xf numFmtId="2" fontId="3" fillId="33" borderId="15" xfId="57" applyNumberFormat="1" applyFont="1" applyFill="1" applyBorder="1" applyAlignment="1">
      <alignment horizontal="center"/>
      <protection/>
    </xf>
    <xf numFmtId="0" fontId="2" fillId="0" borderId="15" xfId="57" applyFont="1" applyFill="1" applyBorder="1" applyAlignment="1">
      <alignment horizontal="center"/>
      <protection/>
    </xf>
    <xf numFmtId="0" fontId="2" fillId="0" borderId="15" xfId="57" applyFont="1" applyFill="1" applyBorder="1">
      <alignment/>
      <protection/>
    </xf>
    <xf numFmtId="172" fontId="2" fillId="0" borderId="15" xfId="57" applyNumberFormat="1" applyFont="1" applyFill="1" applyBorder="1" applyAlignment="1">
      <alignment horizontal="center"/>
      <protection/>
    </xf>
    <xf numFmtId="2" fontId="2" fillId="0" borderId="15" xfId="57" applyNumberFormat="1" applyFont="1" applyFill="1" applyBorder="1" applyAlignment="1">
      <alignment horizontal="center"/>
      <protection/>
    </xf>
    <xf numFmtId="2" fontId="3" fillId="0" borderId="15" xfId="57" applyNumberFormat="1" applyFont="1" applyFill="1" applyBorder="1" applyAlignment="1">
      <alignment horizontal="center"/>
      <protection/>
    </xf>
    <xf numFmtId="172" fontId="2" fillId="0" borderId="15" xfId="57" applyNumberFormat="1" applyFont="1" applyFill="1" applyBorder="1" applyAlignment="1">
      <alignment horizontal="center"/>
      <protection/>
    </xf>
    <xf numFmtId="0" fontId="6" fillId="0" borderId="11" xfId="57" applyFont="1" applyFill="1" applyBorder="1">
      <alignment/>
      <protection/>
    </xf>
    <xf numFmtId="0" fontId="2" fillId="0" borderId="11" xfId="57" applyFont="1" applyFill="1" applyBorder="1" applyAlignment="1">
      <alignment horizontal="center"/>
      <protection/>
    </xf>
    <xf numFmtId="0" fontId="2" fillId="0" borderId="11" xfId="57" applyFont="1" applyFill="1" applyBorder="1">
      <alignment/>
      <protection/>
    </xf>
    <xf numFmtId="0" fontId="2" fillId="0" borderId="12" xfId="57" applyFont="1" applyFill="1" applyBorder="1">
      <alignment/>
      <protection/>
    </xf>
    <xf numFmtId="0" fontId="2" fillId="0" borderId="12" xfId="57" applyFont="1" applyFill="1" applyBorder="1" applyAlignment="1">
      <alignment horizontal="center"/>
      <protection/>
    </xf>
    <xf numFmtId="0" fontId="2" fillId="0" borderId="16" xfId="57" applyFont="1" applyFill="1" applyBorder="1" applyAlignment="1">
      <alignment horizontal="center"/>
      <protection/>
    </xf>
    <xf numFmtId="0" fontId="2" fillId="33" borderId="14" xfId="57" applyFont="1" applyFill="1" applyBorder="1">
      <alignment/>
      <protection/>
    </xf>
    <xf numFmtId="0" fontId="2" fillId="33" borderId="14" xfId="57" applyFont="1" applyFill="1" applyBorder="1" applyAlignment="1">
      <alignment horizontal="center"/>
      <protection/>
    </xf>
    <xf numFmtId="2" fontId="2" fillId="33" borderId="15" xfId="57" applyNumberFormat="1" applyFont="1" applyFill="1" applyBorder="1" applyAlignment="1">
      <alignment horizontal="center"/>
      <protection/>
    </xf>
    <xf numFmtId="0" fontId="2" fillId="0" borderId="14" xfId="57" applyFont="1" applyFill="1" applyBorder="1">
      <alignment/>
      <protection/>
    </xf>
    <xf numFmtId="0" fontId="2" fillId="0" borderId="14" xfId="57" applyFont="1" applyFill="1" applyBorder="1" applyAlignment="1">
      <alignment horizontal="center"/>
      <protection/>
    </xf>
    <xf numFmtId="2" fontId="2" fillId="33" borderId="14" xfId="57" applyNumberFormat="1" applyFont="1" applyFill="1" applyBorder="1" applyAlignment="1">
      <alignment horizontal="center"/>
      <protection/>
    </xf>
    <xf numFmtId="0" fontId="4" fillId="33" borderId="17" xfId="57" applyFont="1" applyFill="1" applyBorder="1">
      <alignment/>
      <protection/>
    </xf>
    <xf numFmtId="0" fontId="4" fillId="33" borderId="15" xfId="57" applyFont="1" applyFill="1" applyBorder="1">
      <alignment/>
      <protection/>
    </xf>
    <xf numFmtId="2" fontId="2" fillId="0" borderId="14" xfId="57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73" fontId="2" fillId="0" borderId="18" xfId="57" applyNumberFormat="1" applyFont="1" applyFill="1" applyBorder="1" applyAlignment="1">
      <alignment horizontal="center"/>
      <protection/>
    </xf>
    <xf numFmtId="173" fontId="2" fillId="0" borderId="15" xfId="57" applyNumberFormat="1" applyFont="1" applyFill="1" applyBorder="1" applyAlignment="1">
      <alignment horizontal="center"/>
      <protection/>
    </xf>
    <xf numFmtId="173" fontId="3" fillId="0" borderId="15" xfId="57" applyNumberFormat="1" applyFont="1" applyFill="1" applyBorder="1" applyAlignment="1">
      <alignment horizontal="center"/>
      <protection/>
    </xf>
    <xf numFmtId="0" fontId="2" fillId="0" borderId="15" xfId="57" applyFont="1" applyFill="1" applyBorder="1" applyAlignment="1">
      <alignment horizontal="center"/>
      <protection/>
    </xf>
    <xf numFmtId="2" fontId="2" fillId="0" borderId="15" xfId="57" applyNumberFormat="1" applyFont="1" applyFill="1" applyBorder="1" applyAlignment="1">
      <alignment horizontal="center"/>
      <protection/>
    </xf>
    <xf numFmtId="0" fontId="3" fillId="0" borderId="14" xfId="57" applyFont="1" applyFill="1" applyBorder="1" applyAlignment="1">
      <alignment horizontal="center"/>
      <protection/>
    </xf>
    <xf numFmtId="0" fontId="3" fillId="0" borderId="14" xfId="57" applyFont="1" applyFill="1" applyBorder="1">
      <alignment/>
      <protection/>
    </xf>
    <xf numFmtId="172" fontId="3" fillId="0" borderId="14" xfId="57" applyNumberFormat="1" applyFont="1" applyFill="1" applyBorder="1" applyAlignment="1">
      <alignment horizontal="center"/>
      <protection/>
    </xf>
    <xf numFmtId="2" fontId="3" fillId="0" borderId="14" xfId="57" applyNumberFormat="1" applyFont="1" applyFill="1" applyBorder="1" applyAlignment="1">
      <alignment horizontal="center"/>
      <protection/>
    </xf>
    <xf numFmtId="0" fontId="34" fillId="29" borderId="14" xfId="48" applyBorder="1" applyAlignment="1">
      <alignment horizontal="center"/>
    </xf>
    <xf numFmtId="0" fontId="34" fillId="29" borderId="14" xfId="48" applyBorder="1" applyAlignment="1">
      <alignment/>
    </xf>
    <xf numFmtId="2" fontId="34" fillId="29" borderId="14" xfId="48" applyNumberFormat="1" applyBorder="1" applyAlignment="1">
      <alignment horizontal="center"/>
    </xf>
    <xf numFmtId="172" fontId="34" fillId="29" borderId="14" xfId="48" applyNumberFormat="1" applyBorder="1" applyAlignment="1">
      <alignment horizontal="center"/>
    </xf>
    <xf numFmtId="173" fontId="34" fillId="29" borderId="15" xfId="48" applyNumberFormat="1" applyBorder="1" applyAlignment="1">
      <alignment horizontal="center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" fontId="34" fillId="29" borderId="15" xfId="48" applyNumberFormat="1" applyBorder="1" applyAlignment="1">
      <alignment horizontal="center"/>
    </xf>
    <xf numFmtId="0" fontId="40" fillId="31" borderId="14" xfId="56" applyBorder="1" applyAlignment="1">
      <alignment horizontal="center"/>
    </xf>
    <xf numFmtId="172" fontId="40" fillId="31" borderId="14" xfId="56" applyNumberFormat="1" applyBorder="1" applyAlignment="1">
      <alignment horizontal="center"/>
    </xf>
    <xf numFmtId="2" fontId="40" fillId="31" borderId="15" xfId="56" applyNumberFormat="1" applyBorder="1" applyAlignment="1">
      <alignment horizontal="center"/>
    </xf>
    <xf numFmtId="173" fontId="40" fillId="31" borderId="15" xfId="56" applyNumberFormat="1" applyBorder="1" applyAlignment="1">
      <alignment horizontal="center"/>
    </xf>
    <xf numFmtId="0" fontId="40" fillId="31" borderId="15" xfId="56" applyBorder="1" applyAlignment="1">
      <alignment/>
    </xf>
    <xf numFmtId="0" fontId="40" fillId="31" borderId="0" xfId="56" applyAlignment="1">
      <alignment/>
    </xf>
    <xf numFmtId="0" fontId="40" fillId="34" borderId="14" xfId="56" applyFill="1" applyBorder="1" applyAlignment="1">
      <alignment/>
    </xf>
    <xf numFmtId="0" fontId="2" fillId="34" borderId="15" xfId="57" applyFont="1" applyFill="1" applyBorder="1">
      <alignment/>
      <protection/>
    </xf>
    <xf numFmtId="0" fontId="34" fillId="34" borderId="14" xfId="48" applyFill="1" applyBorder="1" applyAlignment="1">
      <alignment/>
    </xf>
    <xf numFmtId="0" fontId="2" fillId="34" borderId="14" xfId="57" applyFont="1" applyFill="1" applyBorder="1">
      <alignment/>
      <protection/>
    </xf>
    <xf numFmtId="0" fontId="3" fillId="34" borderId="14" xfId="57" applyFont="1" applyFill="1" applyBorder="1">
      <alignment/>
      <protection/>
    </xf>
    <xf numFmtId="0" fontId="2" fillId="0" borderId="11" xfId="57" applyFont="1" applyFill="1" applyBorder="1" applyAlignment="1">
      <alignment horizontal="center"/>
      <protection/>
    </xf>
    <xf numFmtId="172" fontId="2" fillId="0" borderId="12" xfId="57" applyNumberFormat="1" applyFont="1" applyFill="1" applyBorder="1" applyAlignment="1">
      <alignment horizontal="center"/>
      <protection/>
    </xf>
    <xf numFmtId="2" fontId="2" fillId="0" borderId="12" xfId="57" applyNumberFormat="1" applyFont="1" applyFill="1" applyBorder="1" applyAlignment="1">
      <alignment horizontal="center"/>
      <protection/>
    </xf>
    <xf numFmtId="2" fontId="3" fillId="0" borderId="16" xfId="57" applyNumberFormat="1" applyFont="1" applyFill="1" applyBorder="1" applyAlignment="1">
      <alignment horizontal="center"/>
      <protection/>
    </xf>
    <xf numFmtId="173" fontId="3" fillId="0" borderId="18" xfId="57" applyNumberFormat="1" applyFont="1" applyFill="1" applyBorder="1" applyAlignment="1">
      <alignment horizontal="center"/>
      <protection/>
    </xf>
    <xf numFmtId="172" fontId="2" fillId="0" borderId="11" xfId="57" applyNumberFormat="1" applyFont="1" applyFill="1" applyBorder="1" applyAlignment="1">
      <alignment horizontal="center"/>
      <protection/>
    </xf>
    <xf numFmtId="0" fontId="2" fillId="34" borderId="14" xfId="57" applyFont="1" applyFill="1" applyBorder="1">
      <alignment/>
      <protection/>
    </xf>
    <xf numFmtId="0" fontId="2" fillId="35" borderId="15" xfId="57" applyFont="1" applyFill="1" applyBorder="1">
      <alignment/>
      <protection/>
    </xf>
    <xf numFmtId="172" fontId="3" fillId="0" borderId="14" xfId="57" applyNumberFormat="1" applyFont="1" applyFill="1" applyBorder="1" applyAlignment="1">
      <alignment horizontal="center"/>
      <protection/>
    </xf>
    <xf numFmtId="0" fontId="34" fillId="29" borderId="17" xfId="48" applyBorder="1" applyAlignment="1">
      <alignment/>
    </xf>
    <xf numFmtId="0" fontId="34" fillId="29" borderId="17" xfId="48" applyBorder="1" applyAlignment="1">
      <alignment horizontal="center"/>
    </xf>
    <xf numFmtId="2" fontId="34" fillId="29" borderId="17" xfId="48" applyNumberFormat="1" applyBorder="1" applyAlignment="1">
      <alignment horizontal="center"/>
    </xf>
    <xf numFmtId="172" fontId="34" fillId="29" borderId="17" xfId="48" applyNumberFormat="1" applyBorder="1" applyAlignment="1">
      <alignment horizontal="center"/>
    </xf>
    <xf numFmtId="0" fontId="34" fillId="0" borderId="14" xfId="48" applyFill="1" applyBorder="1" applyAlignment="1">
      <alignment/>
    </xf>
    <xf numFmtId="0" fontId="9" fillId="0" borderId="0" xfId="0" applyFont="1" applyFill="1" applyAlignment="1">
      <alignment/>
    </xf>
    <xf numFmtId="0" fontId="2" fillId="0" borderId="15" xfId="57" applyFont="1" applyFill="1" applyBorder="1">
      <alignment/>
      <protection/>
    </xf>
    <xf numFmtId="0" fontId="34" fillId="0" borderId="14" xfId="48" applyFill="1" applyBorder="1" applyAlignment="1">
      <alignment horizontal="center"/>
    </xf>
    <xf numFmtId="172" fontId="34" fillId="0" borderId="14" xfId="48" applyNumberFormat="1" applyFill="1" applyBorder="1" applyAlignment="1">
      <alignment horizontal="center"/>
    </xf>
    <xf numFmtId="2" fontId="34" fillId="0" borderId="14" xfId="48" applyNumberFormat="1" applyFill="1" applyBorder="1" applyAlignment="1">
      <alignment horizontal="center"/>
    </xf>
    <xf numFmtId="173" fontId="34" fillId="0" borderId="15" xfId="48" applyNumberFormat="1" applyFill="1" applyBorder="1" applyAlignment="1">
      <alignment horizontal="center"/>
    </xf>
    <xf numFmtId="0" fontId="1" fillId="0" borderId="16" xfId="57" applyFont="1" applyFill="1" applyBorder="1">
      <alignment/>
      <protection/>
    </xf>
    <xf numFmtId="0" fontId="12" fillId="0" borderId="14" xfId="48" applyFont="1" applyFill="1" applyBorder="1" applyAlignment="1">
      <alignment horizontal="center"/>
    </xf>
    <xf numFmtId="0" fontId="12" fillId="0" borderId="11" xfId="48" applyFont="1" applyFill="1" applyBorder="1" applyAlignment="1">
      <alignment horizontal="center"/>
    </xf>
    <xf numFmtId="0" fontId="12" fillId="0" borderId="15" xfId="48" applyFont="1" applyFill="1" applyBorder="1" applyAlignment="1">
      <alignment horizontal="center"/>
    </xf>
    <xf numFmtId="0" fontId="8" fillId="0" borderId="17" xfId="48" applyFont="1" applyFill="1" applyBorder="1" applyAlignment="1">
      <alignment/>
    </xf>
    <xf numFmtId="0" fontId="34" fillId="0" borderId="17" xfId="48" applyFill="1" applyBorder="1" applyAlignment="1">
      <alignment horizontal="center"/>
    </xf>
    <xf numFmtId="2" fontId="34" fillId="0" borderId="17" xfId="48" applyNumberFormat="1" applyFill="1" applyBorder="1" applyAlignment="1">
      <alignment horizontal="center"/>
    </xf>
    <xf numFmtId="172" fontId="34" fillId="0" borderId="17" xfId="48" applyNumberFormat="1" applyFill="1" applyBorder="1" applyAlignment="1">
      <alignment horizontal="center"/>
    </xf>
    <xf numFmtId="173" fontId="34" fillId="29" borderId="11" xfId="48" applyNumberFormat="1" applyBorder="1" applyAlignment="1">
      <alignment horizontal="center"/>
    </xf>
    <xf numFmtId="0" fontId="0" fillId="0" borderId="14" xfId="0" applyBorder="1" applyAlignment="1">
      <alignment/>
    </xf>
    <xf numFmtId="0" fontId="1" fillId="0" borderId="13" xfId="57" applyFont="1" applyFill="1" applyBorder="1" applyAlignment="1">
      <alignment horizontal="center"/>
      <protection/>
    </xf>
    <xf numFmtId="0" fontId="1" fillId="0" borderId="19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110" zoomScaleNormal="110" zoomScalePageLayoutView="0" workbookViewId="0" topLeftCell="A10">
      <selection activeCell="G42" sqref="G42"/>
    </sheetView>
  </sheetViews>
  <sheetFormatPr defaultColWidth="9.140625" defaultRowHeight="15"/>
  <cols>
    <col min="3" max="3" width="23.140625" style="0" customWidth="1"/>
    <col min="4" max="4" width="5.7109375" style="0" customWidth="1"/>
    <col min="5" max="5" width="10.7109375" style="0" customWidth="1"/>
    <col min="6" max="6" width="7.7109375" style="0" hidden="1" customWidth="1"/>
    <col min="7" max="7" width="11.421875" style="0" customWidth="1"/>
    <col min="8" max="8" width="14.140625" style="0" customWidth="1"/>
    <col min="9" max="9" width="9.8515625" style="0" customWidth="1"/>
    <col min="10" max="10" width="12.57421875" style="0" customWidth="1"/>
    <col min="11" max="11" width="11.00390625" style="0" bestFit="1" customWidth="1"/>
    <col min="12" max="12" width="10.57421875" style="0" bestFit="1" customWidth="1"/>
  </cols>
  <sheetData>
    <row r="1" spans="1:11" ht="15">
      <c r="A1" s="1" t="s">
        <v>0</v>
      </c>
      <c r="B1" s="90"/>
      <c r="C1" s="2" t="s">
        <v>1</v>
      </c>
      <c r="D1" s="3" t="s">
        <v>2</v>
      </c>
      <c r="E1" s="2" t="s">
        <v>3</v>
      </c>
      <c r="F1" s="4" t="s">
        <v>29</v>
      </c>
      <c r="G1" s="100" t="s">
        <v>4</v>
      </c>
      <c r="H1" s="101"/>
      <c r="I1" s="5" t="s">
        <v>5</v>
      </c>
      <c r="J1" s="5"/>
      <c r="K1" s="6" t="s">
        <v>6</v>
      </c>
    </row>
    <row r="2" spans="1:11" ht="15" hidden="1">
      <c r="A2" s="7">
        <v>3</v>
      </c>
      <c r="B2" s="7"/>
      <c r="C2" s="8" t="s">
        <v>8</v>
      </c>
      <c r="D2" s="7">
        <v>1</v>
      </c>
      <c r="E2" s="7">
        <v>33.31</v>
      </c>
      <c r="F2" s="9"/>
      <c r="G2" s="10">
        <v>3.9892691418512403</v>
      </c>
      <c r="H2" s="11">
        <v>38.21</v>
      </c>
      <c r="I2" s="42">
        <v>575</v>
      </c>
      <c r="J2" s="43">
        <f aca="true" t="shared" si="0" ref="J2:J12">H2*I2</f>
        <v>21970.75</v>
      </c>
      <c r="K2" s="14" t="s">
        <v>42</v>
      </c>
    </row>
    <row r="3" spans="1:11" ht="15">
      <c r="A3" s="7">
        <v>4</v>
      </c>
      <c r="B3" s="7">
        <v>6006</v>
      </c>
      <c r="C3" s="8" t="s">
        <v>9</v>
      </c>
      <c r="D3" s="7">
        <v>1</v>
      </c>
      <c r="E3" s="7">
        <v>33.31</v>
      </c>
      <c r="F3" s="9"/>
      <c r="G3" s="10">
        <v>4.753333662724694</v>
      </c>
      <c r="H3" s="11">
        <v>38.21</v>
      </c>
      <c r="I3" s="42">
        <v>693</v>
      </c>
      <c r="J3" s="43">
        <f t="shared" si="0"/>
        <v>26479.53</v>
      </c>
      <c r="K3" s="14"/>
    </row>
    <row r="4" spans="1:12" ht="15">
      <c r="A4" s="86">
        <v>5</v>
      </c>
      <c r="B4" s="86">
        <v>6007</v>
      </c>
      <c r="C4" s="83" t="s">
        <v>10</v>
      </c>
      <c r="D4" s="86">
        <v>1</v>
      </c>
      <c r="E4" s="86">
        <v>31.94</v>
      </c>
      <c r="F4" s="87"/>
      <c r="G4" s="88">
        <v>3.8857703621313306</v>
      </c>
      <c r="H4" s="88">
        <v>36.64</v>
      </c>
      <c r="I4" s="89">
        <v>693</v>
      </c>
      <c r="J4" s="89">
        <f t="shared" si="0"/>
        <v>25391.52</v>
      </c>
      <c r="K4" s="78"/>
      <c r="L4" s="40"/>
    </row>
    <row r="5" spans="1:12" ht="15" hidden="1">
      <c r="A5" s="7">
        <v>6</v>
      </c>
      <c r="B5" s="18"/>
      <c r="C5" s="77" t="s">
        <v>34</v>
      </c>
      <c r="D5" s="46">
        <v>1</v>
      </c>
      <c r="E5" s="46">
        <v>65.25</v>
      </c>
      <c r="F5" s="48"/>
      <c r="G5" s="49">
        <v>8.64</v>
      </c>
      <c r="H5" s="49">
        <v>74.85</v>
      </c>
      <c r="I5" s="42">
        <v>575</v>
      </c>
      <c r="J5" s="43">
        <f t="shared" si="0"/>
        <v>43038.75</v>
      </c>
      <c r="K5" s="78"/>
      <c r="L5" s="84" t="s">
        <v>41</v>
      </c>
    </row>
    <row r="6" spans="1:13" ht="15">
      <c r="A6" s="50">
        <v>7</v>
      </c>
      <c r="B6" s="50">
        <v>6008</v>
      </c>
      <c r="C6" s="51" t="s">
        <v>11</v>
      </c>
      <c r="D6" s="50">
        <v>1</v>
      </c>
      <c r="E6" s="50">
        <v>30.63</v>
      </c>
      <c r="F6" s="53"/>
      <c r="G6" s="52">
        <v>3.6726846391785744</v>
      </c>
      <c r="H6" s="52">
        <v>35.14</v>
      </c>
      <c r="I6" s="54">
        <v>564</v>
      </c>
      <c r="J6" s="54">
        <f t="shared" si="0"/>
        <v>19818.96</v>
      </c>
      <c r="K6" s="78" t="s">
        <v>7</v>
      </c>
      <c r="L6" s="40" t="s">
        <v>28</v>
      </c>
      <c r="M6" s="54"/>
    </row>
    <row r="7" spans="1:12" ht="15">
      <c r="A7" s="7">
        <v>10</v>
      </c>
      <c r="B7" s="7">
        <v>6012</v>
      </c>
      <c r="C7" s="47" t="s">
        <v>12</v>
      </c>
      <c r="D7" s="46">
        <v>1</v>
      </c>
      <c r="E7" s="46">
        <v>31.88</v>
      </c>
      <c r="F7" s="48"/>
      <c r="G7" s="49">
        <v>3.7259560699167635</v>
      </c>
      <c r="H7" s="11">
        <v>36.57</v>
      </c>
      <c r="I7" s="42">
        <v>693</v>
      </c>
      <c r="J7" s="43">
        <f t="shared" si="0"/>
        <v>25343.01</v>
      </c>
      <c r="K7" s="15"/>
      <c r="L7" s="40"/>
    </row>
    <row r="8" spans="1:11" ht="15">
      <c r="A8" s="7">
        <v>12</v>
      </c>
      <c r="B8" s="7">
        <v>6013</v>
      </c>
      <c r="C8" s="8" t="s">
        <v>13</v>
      </c>
      <c r="D8" s="7">
        <v>1</v>
      </c>
      <c r="E8" s="10">
        <v>32.3</v>
      </c>
      <c r="F8" s="9"/>
      <c r="G8" s="10">
        <v>3.8264107678802053</v>
      </c>
      <c r="H8" s="11">
        <v>37.05</v>
      </c>
      <c r="I8" s="42">
        <v>693</v>
      </c>
      <c r="J8" s="43">
        <f t="shared" si="0"/>
        <v>25675.649999999998</v>
      </c>
      <c r="K8" s="15"/>
    </row>
    <row r="9" spans="1:12" ht="15">
      <c r="A9" s="7">
        <v>13</v>
      </c>
      <c r="B9" s="7">
        <v>6014</v>
      </c>
      <c r="C9" s="8" t="s">
        <v>14</v>
      </c>
      <c r="D9" s="7">
        <v>1</v>
      </c>
      <c r="E9" s="7">
        <v>31.23</v>
      </c>
      <c r="F9" s="9"/>
      <c r="G9" s="10">
        <v>3.6939932114738503</v>
      </c>
      <c r="H9" s="11">
        <v>35.82</v>
      </c>
      <c r="I9" s="42">
        <v>693</v>
      </c>
      <c r="J9" s="43">
        <f t="shared" si="0"/>
        <v>24823.26</v>
      </c>
      <c r="K9" s="15"/>
      <c r="L9" s="42"/>
    </row>
    <row r="10" spans="1:11" ht="15">
      <c r="A10" s="7">
        <v>15</v>
      </c>
      <c r="B10" s="7">
        <v>6016</v>
      </c>
      <c r="C10" s="8" t="s">
        <v>15</v>
      </c>
      <c r="D10" s="7">
        <v>1</v>
      </c>
      <c r="E10" s="7">
        <v>31.85</v>
      </c>
      <c r="F10" s="9"/>
      <c r="G10" s="10">
        <v>3.756396887481442</v>
      </c>
      <c r="H10" s="11">
        <v>36.54</v>
      </c>
      <c r="I10" s="42">
        <v>630</v>
      </c>
      <c r="J10" s="43">
        <f t="shared" si="0"/>
        <v>23020.2</v>
      </c>
      <c r="K10" s="16" t="s">
        <v>7</v>
      </c>
    </row>
    <row r="11" spans="1:12" ht="0.75" customHeight="1" hidden="1">
      <c r="A11" s="7">
        <v>19</v>
      </c>
      <c r="B11" s="18"/>
      <c r="C11" s="77" t="s">
        <v>35</v>
      </c>
      <c r="D11" s="7">
        <v>1</v>
      </c>
      <c r="E11" s="46">
        <v>65.89</v>
      </c>
      <c r="F11" s="9"/>
      <c r="G11" s="46">
        <v>8.03</v>
      </c>
      <c r="H11" s="46">
        <v>75.58</v>
      </c>
      <c r="I11" s="42">
        <v>575</v>
      </c>
      <c r="J11" s="43">
        <f t="shared" si="0"/>
        <v>43458.5</v>
      </c>
      <c r="K11" s="14"/>
      <c r="L11" s="84" t="s">
        <v>41</v>
      </c>
    </row>
    <row r="12" spans="1:11" ht="15">
      <c r="A12" s="7">
        <v>20</v>
      </c>
      <c r="B12" s="7">
        <v>6022</v>
      </c>
      <c r="C12" s="8" t="s">
        <v>16</v>
      </c>
      <c r="D12" s="7">
        <v>1</v>
      </c>
      <c r="E12" s="7">
        <v>32.41</v>
      </c>
      <c r="F12" s="9"/>
      <c r="G12" s="10">
        <v>3.9740487330689005</v>
      </c>
      <c r="H12" s="11">
        <v>37.18</v>
      </c>
      <c r="I12" s="42">
        <v>693</v>
      </c>
      <c r="J12" s="43">
        <f t="shared" si="0"/>
        <v>25765.74</v>
      </c>
      <c r="K12" s="15"/>
    </row>
    <row r="13" spans="1:11" ht="15" hidden="1">
      <c r="A13" s="7"/>
      <c r="B13" s="18"/>
      <c r="C13" s="19"/>
      <c r="D13" s="18"/>
      <c r="E13" s="18"/>
      <c r="F13" s="20"/>
      <c r="G13" s="21"/>
      <c r="H13" s="22"/>
      <c r="I13" s="42"/>
      <c r="J13" s="43"/>
      <c r="K13" s="14"/>
    </row>
    <row r="14" spans="1:13" ht="15" hidden="1">
      <c r="A14" s="7">
        <v>20</v>
      </c>
      <c r="B14" s="7"/>
      <c r="C14" s="69" t="s">
        <v>17</v>
      </c>
      <c r="D14" s="46">
        <v>2</v>
      </c>
      <c r="E14" s="46">
        <v>31.78</v>
      </c>
      <c r="F14" s="48"/>
      <c r="G14" s="49">
        <v>4.8370459110275625</v>
      </c>
      <c r="H14" s="11">
        <v>36.45</v>
      </c>
      <c r="I14" s="42">
        <v>693</v>
      </c>
      <c r="J14" s="43">
        <f>H14*I14</f>
        <v>25259.850000000002</v>
      </c>
      <c r="K14" s="63" t="s">
        <v>38</v>
      </c>
      <c r="L14" s="40"/>
      <c r="M14" s="39"/>
    </row>
    <row r="15" spans="1:13" ht="15" hidden="1">
      <c r="A15" s="7">
        <v>21</v>
      </c>
      <c r="B15" s="7"/>
      <c r="C15" s="69" t="s">
        <v>18</v>
      </c>
      <c r="D15" s="46">
        <v>2</v>
      </c>
      <c r="E15" s="46">
        <v>31.79</v>
      </c>
      <c r="F15" s="48"/>
      <c r="G15" s="49">
        <v>4.838567951905796</v>
      </c>
      <c r="H15" s="11">
        <v>36.47</v>
      </c>
      <c r="I15" s="42">
        <v>693</v>
      </c>
      <c r="J15" s="43">
        <f>H15*I15</f>
        <v>25273.71</v>
      </c>
      <c r="K15" s="63" t="s">
        <v>38</v>
      </c>
      <c r="L15" s="40"/>
      <c r="M15" s="39"/>
    </row>
    <row r="16" spans="1:13" ht="1.5" customHeight="1">
      <c r="A16" s="7">
        <v>22</v>
      </c>
      <c r="B16" s="7"/>
      <c r="C16" s="76" t="s">
        <v>19</v>
      </c>
      <c r="D16" s="7">
        <v>2</v>
      </c>
      <c r="E16" s="10">
        <v>27.82</v>
      </c>
      <c r="F16" s="9"/>
      <c r="G16" s="10">
        <v>4.23431772324691</v>
      </c>
      <c r="H16" s="11">
        <v>32.05431772324691</v>
      </c>
      <c r="I16" s="42">
        <v>693</v>
      </c>
      <c r="J16" s="43">
        <f aca="true" t="shared" si="1" ref="J16:J21">H16*I16</f>
        <v>22213.642182210107</v>
      </c>
      <c r="K16" s="14" t="s">
        <v>7</v>
      </c>
      <c r="L16" s="39"/>
      <c r="M16" s="39"/>
    </row>
    <row r="17" spans="1:13" ht="15" customHeight="1">
      <c r="A17" s="7">
        <v>22</v>
      </c>
      <c r="B17" s="7">
        <v>6110</v>
      </c>
      <c r="C17" s="8" t="s">
        <v>19</v>
      </c>
      <c r="D17" s="7">
        <v>2</v>
      </c>
      <c r="E17" s="10">
        <v>27.82</v>
      </c>
      <c r="F17" s="9"/>
      <c r="G17" s="10">
        <v>4.23431772324691</v>
      </c>
      <c r="H17" s="11">
        <v>31.91</v>
      </c>
      <c r="I17" s="42">
        <v>693</v>
      </c>
      <c r="J17" s="43">
        <f>H17*I17</f>
        <v>22113.63</v>
      </c>
      <c r="K17" s="14"/>
      <c r="L17" s="39"/>
      <c r="M17" s="39"/>
    </row>
    <row r="18" spans="1:13" ht="15">
      <c r="A18" s="91">
        <v>23</v>
      </c>
      <c r="B18" s="91">
        <v>6111</v>
      </c>
      <c r="C18" s="51" t="s">
        <v>20</v>
      </c>
      <c r="D18" s="50">
        <v>2</v>
      </c>
      <c r="E18" s="50">
        <v>69.87</v>
      </c>
      <c r="F18" s="53"/>
      <c r="G18" s="52">
        <v>10.634499616220761</v>
      </c>
      <c r="H18" s="52">
        <v>80.15</v>
      </c>
      <c r="I18" s="54">
        <v>633</v>
      </c>
      <c r="J18" s="54">
        <f t="shared" si="1"/>
        <v>50734.950000000004</v>
      </c>
      <c r="K18" s="78"/>
      <c r="L18" s="40" t="s">
        <v>28</v>
      </c>
      <c r="M18" s="39"/>
    </row>
    <row r="19" spans="1:11" ht="15">
      <c r="A19" s="91">
        <v>24</v>
      </c>
      <c r="B19" s="91">
        <v>6502</v>
      </c>
      <c r="C19" s="8" t="s">
        <v>21</v>
      </c>
      <c r="D19" s="7">
        <v>6</v>
      </c>
      <c r="E19" s="7">
        <v>57.39</v>
      </c>
      <c r="F19" s="9"/>
      <c r="G19" s="10">
        <v>8.734992600184766</v>
      </c>
      <c r="H19" s="11">
        <v>66.83</v>
      </c>
      <c r="I19" s="42">
        <v>693</v>
      </c>
      <c r="J19" s="43">
        <f t="shared" si="1"/>
        <v>46313.19</v>
      </c>
      <c r="K19" s="12" t="s">
        <v>7</v>
      </c>
    </row>
    <row r="20" spans="1:11" ht="15">
      <c r="A20" s="91">
        <v>25</v>
      </c>
      <c r="B20" s="91">
        <v>6505</v>
      </c>
      <c r="C20" s="8" t="s">
        <v>22</v>
      </c>
      <c r="D20" s="7">
        <v>6</v>
      </c>
      <c r="E20" s="7">
        <v>67.56</v>
      </c>
      <c r="F20" s="9"/>
      <c r="G20" s="10">
        <v>10.282908173348714</v>
      </c>
      <c r="H20" s="11">
        <v>77.5</v>
      </c>
      <c r="I20" s="42">
        <v>693</v>
      </c>
      <c r="J20" s="43">
        <f t="shared" si="1"/>
        <v>53707.5</v>
      </c>
      <c r="K20" s="14"/>
    </row>
    <row r="21" spans="1:11" ht="15">
      <c r="A21" s="91">
        <v>26</v>
      </c>
      <c r="B21" s="91" t="s">
        <v>43</v>
      </c>
      <c r="C21" s="8" t="s">
        <v>39</v>
      </c>
      <c r="D21" s="7">
        <v>6</v>
      </c>
      <c r="E21" s="70">
        <v>131.61</v>
      </c>
      <c r="F21" s="71"/>
      <c r="G21" s="72">
        <f>H21-E21</f>
        <v>20.029999999999973</v>
      </c>
      <c r="H21" s="73">
        <v>151.64</v>
      </c>
      <c r="I21" s="41">
        <v>666</v>
      </c>
      <c r="J21" s="74">
        <f t="shared" si="1"/>
        <v>100992.23999999999</v>
      </c>
      <c r="K21" s="75"/>
    </row>
    <row r="22" spans="1:11" ht="19.5">
      <c r="A22" s="91">
        <v>27</v>
      </c>
      <c r="B22" s="92"/>
      <c r="C22" s="24" t="s">
        <v>23</v>
      </c>
      <c r="D22" s="25"/>
      <c r="E22" s="26"/>
      <c r="F22" s="27"/>
      <c r="G22" s="28"/>
      <c r="H22" s="29"/>
      <c r="I22" s="41"/>
      <c r="J22" s="41"/>
      <c r="K22" s="13"/>
    </row>
    <row r="23" spans="1:12" ht="0.75" customHeight="1">
      <c r="A23" s="91">
        <v>22</v>
      </c>
      <c r="B23" s="91"/>
      <c r="C23" s="51" t="s">
        <v>30</v>
      </c>
      <c r="D23" s="50">
        <v>2</v>
      </c>
      <c r="E23" s="50">
        <v>46.17</v>
      </c>
      <c r="F23" s="53"/>
      <c r="G23" s="58">
        <v>6.1939140743088394</v>
      </c>
      <c r="H23" s="58">
        <v>52.34</v>
      </c>
      <c r="I23" s="54">
        <v>666</v>
      </c>
      <c r="J23" s="54">
        <f aca="true" t="shared" si="2" ref="J23:J33">H23*I23</f>
        <v>34858.44</v>
      </c>
      <c r="K23" s="51" t="s">
        <v>37</v>
      </c>
      <c r="L23" s="40" t="s">
        <v>28</v>
      </c>
    </row>
    <row r="24" spans="1:11" ht="15.75" hidden="1" thickBot="1">
      <c r="A24" s="91">
        <v>22</v>
      </c>
      <c r="B24" s="91"/>
      <c r="C24" s="30" t="s">
        <v>24</v>
      </c>
      <c r="D24" s="31">
        <v>2</v>
      </c>
      <c r="E24" s="35">
        <v>54.3</v>
      </c>
      <c r="F24" s="16"/>
      <c r="G24" s="32">
        <v>7.284590301818714</v>
      </c>
      <c r="H24" s="17">
        <v>61.56</v>
      </c>
      <c r="I24" s="42">
        <v>693</v>
      </c>
      <c r="J24" s="43">
        <f t="shared" si="2"/>
        <v>42661.08</v>
      </c>
      <c r="K24" s="36" t="s">
        <v>40</v>
      </c>
    </row>
    <row r="25" spans="1:12" ht="20.25" customHeight="1">
      <c r="A25" s="91">
        <v>22</v>
      </c>
      <c r="B25" s="91">
        <v>5214</v>
      </c>
      <c r="C25" s="33" t="s">
        <v>36</v>
      </c>
      <c r="D25" s="34">
        <v>3</v>
      </c>
      <c r="E25" s="35">
        <v>54.3</v>
      </c>
      <c r="F25" s="16"/>
      <c r="G25" s="32">
        <v>7.284590301818714</v>
      </c>
      <c r="H25" s="17">
        <v>61.56</v>
      </c>
      <c r="I25" s="42">
        <v>693</v>
      </c>
      <c r="J25" s="43">
        <f t="shared" si="2"/>
        <v>42661.08</v>
      </c>
      <c r="K25" s="42"/>
      <c r="L25" s="40"/>
    </row>
    <row r="26" spans="1:11" s="64" customFormat="1" ht="0.75" customHeight="1">
      <c r="A26" s="91">
        <v>22</v>
      </c>
      <c r="B26" s="91"/>
      <c r="C26" s="65" t="s">
        <v>25</v>
      </c>
      <c r="D26" s="59">
        <v>5</v>
      </c>
      <c r="E26" s="59">
        <v>30.69</v>
      </c>
      <c r="F26" s="60">
        <f>E26*100/3281.44</f>
        <v>0.9352601296991565</v>
      </c>
      <c r="G26" s="61">
        <f>F26*440.22/100</f>
        <v>4.117202142961627</v>
      </c>
      <c r="H26" s="61">
        <f>G26+E26</f>
        <v>34.80720214296163</v>
      </c>
      <c r="I26" s="62">
        <v>693</v>
      </c>
      <c r="J26" s="62">
        <f t="shared" si="2"/>
        <v>24121.39108507241</v>
      </c>
      <c r="K26" s="63" t="s">
        <v>38</v>
      </c>
    </row>
    <row r="27" spans="1:11" ht="23.25" customHeight="1" hidden="1">
      <c r="A27" s="91">
        <v>22</v>
      </c>
      <c r="B27" s="93"/>
      <c r="C27" s="66" t="s">
        <v>31</v>
      </c>
      <c r="D27" s="44">
        <v>6</v>
      </c>
      <c r="E27" s="45">
        <v>58.91</v>
      </c>
      <c r="F27" s="23"/>
      <c r="G27" s="45">
        <v>7.9030426276268955</v>
      </c>
      <c r="H27" s="22">
        <v>66.79</v>
      </c>
      <c r="I27" s="42">
        <v>750</v>
      </c>
      <c r="J27" s="43">
        <f t="shared" si="2"/>
        <v>50092.50000000001</v>
      </c>
      <c r="K27" s="37"/>
    </row>
    <row r="28" spans="1:12" ht="16.5" customHeight="1" hidden="1">
      <c r="A28" s="91">
        <v>22</v>
      </c>
      <c r="B28" s="91"/>
      <c r="C28" s="67" t="s">
        <v>26</v>
      </c>
      <c r="D28" s="50">
        <v>6</v>
      </c>
      <c r="E28" s="52">
        <v>94.53</v>
      </c>
      <c r="F28" s="53"/>
      <c r="G28" s="52">
        <v>12.681626542005949</v>
      </c>
      <c r="H28" s="52">
        <v>107.17</v>
      </c>
      <c r="I28" s="54">
        <v>650</v>
      </c>
      <c r="J28" s="54">
        <f t="shared" si="2"/>
        <v>69660.5</v>
      </c>
      <c r="K28" s="51"/>
      <c r="L28" s="40" t="s">
        <v>28</v>
      </c>
    </row>
    <row r="29" spans="1:11" ht="15" customHeight="1" hidden="1">
      <c r="A29" s="91">
        <v>22</v>
      </c>
      <c r="B29" s="91"/>
      <c r="C29" s="68" t="s">
        <v>33</v>
      </c>
      <c r="D29" s="34">
        <v>6</v>
      </c>
      <c r="E29" s="38">
        <v>49.29</v>
      </c>
      <c r="F29" s="14"/>
      <c r="G29" s="38">
        <v>6.612476168998976</v>
      </c>
      <c r="H29" s="11">
        <v>55.88</v>
      </c>
      <c r="I29" s="42">
        <v>750</v>
      </c>
      <c r="J29" s="43">
        <f t="shared" si="2"/>
        <v>41910</v>
      </c>
      <c r="K29" s="12"/>
    </row>
    <row r="30" spans="1:10" ht="15">
      <c r="A30" s="91">
        <v>30</v>
      </c>
      <c r="B30" s="93">
        <v>5501</v>
      </c>
      <c r="C30" s="85" t="s">
        <v>31</v>
      </c>
      <c r="D30" s="44">
        <v>6</v>
      </c>
      <c r="E30" s="45">
        <v>58.91</v>
      </c>
      <c r="F30" s="23"/>
      <c r="G30" s="45">
        <v>7.9030426276268955</v>
      </c>
      <c r="H30" s="22">
        <v>66.79</v>
      </c>
      <c r="I30" s="42">
        <v>750</v>
      </c>
      <c r="J30" s="43">
        <f t="shared" si="2"/>
        <v>50092.50000000001</v>
      </c>
    </row>
    <row r="31" spans="1:11" ht="15">
      <c r="A31" s="91">
        <v>31</v>
      </c>
      <c r="B31" s="91">
        <v>5504</v>
      </c>
      <c r="C31" s="33" t="s">
        <v>26</v>
      </c>
      <c r="D31" s="34">
        <v>6</v>
      </c>
      <c r="E31" s="38">
        <v>94.53</v>
      </c>
      <c r="F31" s="14"/>
      <c r="G31" s="38">
        <v>12.681626542005949</v>
      </c>
      <c r="H31" s="11">
        <v>107.17</v>
      </c>
      <c r="I31" s="42">
        <v>825</v>
      </c>
      <c r="J31" s="43">
        <f t="shared" si="2"/>
        <v>88415.25</v>
      </c>
      <c r="K31" s="12"/>
    </row>
    <row r="32" spans="1:11" ht="15">
      <c r="A32" s="91">
        <v>32</v>
      </c>
      <c r="B32" s="91">
        <v>5505</v>
      </c>
      <c r="C32" s="33" t="s">
        <v>33</v>
      </c>
      <c r="D32" s="34">
        <v>6</v>
      </c>
      <c r="E32" s="38">
        <v>49.29</v>
      </c>
      <c r="F32" s="14"/>
      <c r="G32" s="38">
        <v>6.612476168998976</v>
      </c>
      <c r="H32" s="11">
        <v>55.88</v>
      </c>
      <c r="I32" s="42">
        <v>750</v>
      </c>
      <c r="J32" s="43">
        <f t="shared" si="2"/>
        <v>41910</v>
      </c>
      <c r="K32" s="12"/>
    </row>
    <row r="33" spans="1:12" ht="15">
      <c r="A33" s="91">
        <v>33</v>
      </c>
      <c r="B33" s="91">
        <v>5506</v>
      </c>
      <c r="C33" s="51" t="s">
        <v>27</v>
      </c>
      <c r="D33" s="50">
        <v>6</v>
      </c>
      <c r="E33" s="52">
        <v>98.62</v>
      </c>
      <c r="F33" s="53"/>
      <c r="G33" s="52">
        <v>11.69424929299332</v>
      </c>
      <c r="H33" s="52">
        <v>111.8</v>
      </c>
      <c r="I33" s="54">
        <v>495</v>
      </c>
      <c r="J33" s="54">
        <f t="shared" si="2"/>
        <v>55341</v>
      </c>
      <c r="K33" s="83"/>
      <c r="L33" s="40" t="s">
        <v>28</v>
      </c>
    </row>
    <row r="34" spans="1:12" ht="15.75" thickBot="1">
      <c r="A34" s="91">
        <v>34</v>
      </c>
      <c r="B34" s="92">
        <v>5507</v>
      </c>
      <c r="C34" s="79" t="s">
        <v>32</v>
      </c>
      <c r="D34" s="80">
        <v>6</v>
      </c>
      <c r="E34" s="81">
        <v>43.12</v>
      </c>
      <c r="F34" s="82"/>
      <c r="G34" s="81">
        <v>5.810761129260324</v>
      </c>
      <c r="H34" s="81">
        <v>48.88</v>
      </c>
      <c r="I34" s="98">
        <v>613</v>
      </c>
      <c r="J34" s="98">
        <f>H34*I34</f>
        <v>29963.440000000002</v>
      </c>
      <c r="K34" s="13"/>
      <c r="L34" s="40" t="s">
        <v>28</v>
      </c>
    </row>
    <row r="35" spans="1:12" ht="16.5" thickBot="1" thickTop="1">
      <c r="A35" s="86"/>
      <c r="B35" s="91"/>
      <c r="C35" s="94"/>
      <c r="D35" s="95"/>
      <c r="E35" s="96"/>
      <c r="F35" s="97"/>
      <c r="G35" s="96"/>
      <c r="H35" s="96"/>
      <c r="K35" s="99"/>
      <c r="L35" s="40"/>
    </row>
    <row r="36" spans="8:10" ht="15.75" thickTop="1">
      <c r="H36" s="56"/>
      <c r="I36" s="57"/>
      <c r="J36" s="55"/>
    </row>
  </sheetData>
  <sheetProtection/>
  <mergeCells count="1">
    <mergeCell ref="G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2015-08-12T11:43:01Z</cp:lastPrinted>
  <dcterms:created xsi:type="dcterms:W3CDTF">2006-09-28T05:33:49Z</dcterms:created>
  <dcterms:modified xsi:type="dcterms:W3CDTF">2016-03-07T10:59:30Z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