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995" activeTab="0"/>
  </bookViews>
  <sheets>
    <sheet name="190707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<sst xmlns="http://schemas.openxmlformats.org/spreadsheetml/2006/main" count="117" uniqueCount="43">
  <si>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t>етаж</t>
  </si>
  <si>
    <t>№ на об.</t>
  </si>
  <si>
    <t>обект</t>
  </si>
  <si>
    <t>F1корег.</t>
  </si>
  <si>
    <t>К</t>
  </si>
  <si>
    <t>об.части</t>
  </si>
  <si>
    <t>F1+</t>
  </si>
  <si>
    <t>дворно</t>
  </si>
  <si>
    <t>F1</t>
  </si>
  <si>
    <t>Кг</t>
  </si>
  <si>
    <t>Кх</t>
  </si>
  <si>
    <t>корег.</t>
  </si>
  <si>
    <t>№</t>
  </si>
  <si>
    <t>F2</t>
  </si>
  <si>
    <t>+</t>
  </si>
  <si>
    <t>F3</t>
  </si>
  <si>
    <t>F2+</t>
  </si>
  <si>
    <t xml:space="preserve"> F2корег.</t>
  </si>
  <si>
    <t>място</t>
  </si>
  <si>
    <t>м2</t>
  </si>
  <si>
    <t>%</t>
  </si>
  <si>
    <t>офис</t>
  </si>
  <si>
    <t>апарт.</t>
  </si>
  <si>
    <t>І</t>
  </si>
  <si>
    <t>ІІ</t>
  </si>
  <si>
    <t>ІІІ</t>
  </si>
  <si>
    <t>ІV</t>
  </si>
  <si>
    <t>ПЛОЩООБРАЗУВАНЕ</t>
  </si>
  <si>
    <t>V</t>
  </si>
  <si>
    <t>VІ</t>
  </si>
  <si>
    <t>тер.</t>
  </si>
  <si>
    <t>Сбор</t>
  </si>
  <si>
    <t>СГРАДА  2</t>
  </si>
  <si>
    <t>цена</t>
  </si>
  <si>
    <t>с ДДС</t>
  </si>
  <si>
    <t>евро</t>
  </si>
  <si>
    <t>продаден</t>
  </si>
  <si>
    <t>O1</t>
  </si>
  <si>
    <t>O2</t>
  </si>
  <si>
    <t>Plazza Central</t>
  </si>
  <si>
    <t>ателие</t>
  </si>
  <si>
    <t>резервиран</t>
  </si>
  <si>
    <t xml:space="preserve">   по ИП на обект: Апартаментен хотелски комплекс, УПИ ІІІ-682,260, кв.14, к.к."Чайка", гр.Варна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</si>
</sst>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180" fontId="2" fillId="0" borderId="19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180" fontId="2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2" fontId="5" fillId="0" borderId="27" xfId="0" applyNumberFormat="1" applyFont="1" applyBorder="1" applyAlignment="1">
      <alignment horizontal="right"/>
    </xf>
    <xf numFmtId="180" fontId="2" fillId="0" borderId="27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2" fontId="2" fillId="0" borderId="30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180" fontId="2" fillId="0" borderId="30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3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1">
      <selection activeCell="S16" sqref="S16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8.28125" style="0" customWidth="1"/>
    <col min="4" max="4" width="6.57421875" style="0" bestFit="1" customWidth="1"/>
    <col min="5" max="5" width="3.7109375" style="0" bestFit="1" customWidth="1"/>
    <col min="6" max="6" width="4.421875" style="0" bestFit="1" customWidth="1"/>
    <col min="7" max="7" width="7.28125" style="0" customWidth="1"/>
    <col min="8" max="8" width="2.8515625" style="0" bestFit="1" customWidth="1"/>
    <col min="9" max="9" width="4.8515625" style="0" customWidth="1"/>
    <col min="10" max="10" width="3.28125" style="0" customWidth="1"/>
    <col min="11" max="11" width="6.00390625" style="0" bestFit="1" customWidth="1"/>
    <col min="12" max="12" width="7.28125" style="0" customWidth="1"/>
    <col min="13" max="13" width="7.8515625" style="0" customWidth="1"/>
    <col min="14" max="14" width="8.8515625" style="0" customWidth="1"/>
    <col min="15" max="15" width="8.140625" style="0" customWidth="1"/>
    <col min="16" max="16" width="6.8515625" style="0" bestFit="1" customWidth="1"/>
    <col min="17" max="17" width="10.57421875" style="0" bestFit="1" customWidth="1"/>
  </cols>
  <sheetData>
    <row r="1" spans="1:16" ht="12.75" hidden="1">
      <c r="A1" s="69"/>
      <c r="B1" s="69"/>
      <c r="C1" s="69"/>
      <c r="D1" s="70"/>
      <c r="E1" s="71"/>
      <c r="F1" s="71"/>
      <c r="G1" s="70"/>
      <c r="H1" s="70"/>
      <c r="I1" s="70"/>
      <c r="J1" s="70"/>
      <c r="K1" s="70"/>
      <c r="L1" s="70"/>
      <c r="M1" s="72"/>
      <c r="N1" s="70"/>
      <c r="O1" s="70"/>
      <c r="P1" s="70"/>
    </row>
    <row r="2" spans="1:16" ht="12.75" hidden="1">
      <c r="A2" s="69"/>
      <c r="B2" s="69"/>
      <c r="C2" s="69"/>
      <c r="D2" s="70"/>
      <c r="E2" s="71"/>
      <c r="F2" s="71"/>
      <c r="G2" s="70"/>
      <c r="H2" s="70"/>
      <c r="I2" s="70"/>
      <c r="J2" s="70"/>
      <c r="K2" s="70"/>
      <c r="L2" s="70"/>
      <c r="M2" s="72"/>
      <c r="N2" s="70"/>
      <c r="O2" s="70"/>
      <c r="P2" s="70"/>
    </row>
    <row r="3" spans="1:16" ht="12.75" hidden="1">
      <c r="A3" s="69"/>
      <c r="B3" s="69"/>
      <c r="C3" s="69"/>
      <c r="D3" s="70"/>
      <c r="E3" s="71"/>
      <c r="F3" s="71"/>
      <c r="G3" s="70"/>
      <c r="H3" s="70"/>
      <c r="I3" s="70"/>
      <c r="J3" s="70"/>
      <c r="K3" s="70"/>
      <c r="L3" s="70"/>
      <c r="M3" s="72"/>
      <c r="N3" s="70"/>
      <c r="O3" s="70"/>
      <c r="P3" s="70"/>
    </row>
    <row r="4" spans="1:16" ht="12.75" hidden="1">
      <c r="A4" s="69"/>
      <c r="B4" s="69"/>
      <c r="C4" s="69"/>
      <c r="D4" s="70"/>
      <c r="E4" s="71"/>
      <c r="F4" s="71"/>
      <c r="G4" s="70"/>
      <c r="H4" s="70"/>
      <c r="I4" s="70"/>
      <c r="J4" s="70"/>
      <c r="K4" s="70"/>
      <c r="L4" s="70"/>
      <c r="M4" s="72"/>
      <c r="N4" s="70"/>
      <c r="O4" s="70"/>
      <c r="P4" s="70"/>
    </row>
    <row r="5" spans="1:16" ht="1.5" customHeight="1" hidden="1">
      <c r="A5" s="69"/>
      <c r="B5" s="69"/>
      <c r="C5" s="69"/>
      <c r="D5" s="70"/>
      <c r="E5" s="71"/>
      <c r="F5" s="71"/>
      <c r="G5" s="70"/>
      <c r="H5" s="70"/>
      <c r="I5" s="70"/>
      <c r="J5" s="70"/>
      <c r="K5" s="70"/>
      <c r="L5" s="70"/>
      <c r="M5" s="72"/>
      <c r="N5" s="70"/>
      <c r="O5" s="70"/>
      <c r="P5" s="70"/>
    </row>
    <row r="6" spans="1:16" ht="12.75" hidden="1">
      <c r="A6" s="69"/>
      <c r="B6" s="69"/>
      <c r="C6" s="69"/>
      <c r="D6" s="70"/>
      <c r="E6" s="71"/>
      <c r="F6" s="71"/>
      <c r="G6" s="70"/>
      <c r="H6" s="70"/>
      <c r="I6" s="70"/>
      <c r="J6" s="70"/>
      <c r="K6" s="70"/>
      <c r="L6" s="70"/>
      <c r="M6" s="72"/>
      <c r="N6" s="70"/>
      <c r="O6" s="70"/>
      <c r="P6" s="70"/>
    </row>
    <row r="7" spans="1:16" ht="12.75" hidden="1">
      <c r="A7" s="69"/>
      <c r="B7" s="69"/>
      <c r="C7" s="69"/>
      <c r="D7" s="70"/>
      <c r="E7" s="71"/>
      <c r="F7" s="71"/>
      <c r="G7" s="70"/>
      <c r="H7" s="70"/>
      <c r="I7" s="70"/>
      <c r="J7" s="70"/>
      <c r="K7" s="70"/>
      <c r="L7" s="70"/>
      <c r="M7" s="72"/>
      <c r="N7" s="70"/>
      <c r="O7" s="70"/>
      <c r="P7" s="70"/>
    </row>
    <row r="8" spans="1:16" ht="12.75" hidden="1">
      <c r="A8" s="69"/>
      <c r="B8" s="69"/>
      <c r="C8" s="69"/>
      <c r="D8" s="70"/>
      <c r="E8" s="71"/>
      <c r="F8" s="71"/>
      <c r="G8" s="70"/>
      <c r="H8" s="70"/>
      <c r="I8" s="70"/>
      <c r="J8" s="70"/>
      <c r="K8" s="70"/>
      <c r="L8" s="70"/>
      <c r="M8" s="72"/>
      <c r="N8" s="70"/>
      <c r="O8" s="70"/>
      <c r="P8" s="70"/>
    </row>
    <row r="9" spans="1:16" ht="12.75" hidden="1">
      <c r="A9" s="69"/>
      <c r="B9" s="69"/>
      <c r="C9" s="69"/>
      <c r="D9" s="70"/>
      <c r="E9" s="71"/>
      <c r="F9" s="71"/>
      <c r="G9" s="70"/>
      <c r="H9" s="70"/>
      <c r="I9" s="70"/>
      <c r="J9" s="70"/>
      <c r="K9" s="70"/>
      <c r="L9" s="70"/>
      <c r="M9" s="72"/>
      <c r="N9" s="70"/>
      <c r="O9" s="70"/>
      <c r="P9" s="70"/>
    </row>
    <row r="10" spans="1:16" ht="12.75" hidden="1">
      <c r="A10" s="69"/>
      <c r="B10" s="69"/>
      <c r="C10" s="69"/>
      <c r="D10" s="70"/>
      <c r="E10" s="71"/>
      <c r="F10" s="71"/>
      <c r="G10" s="70"/>
      <c r="H10" s="70"/>
      <c r="I10" s="70"/>
      <c r="J10" s="70"/>
      <c r="K10" s="70"/>
      <c r="L10" s="70"/>
      <c r="M10" s="72"/>
      <c r="N10" s="70"/>
      <c r="O10" s="70"/>
      <c r="P10" s="70"/>
    </row>
    <row r="11" spans="1:16" ht="12.75">
      <c r="A11" s="69"/>
      <c r="B11" s="69"/>
      <c r="C11" s="69"/>
      <c r="D11" s="70"/>
      <c r="E11" s="71"/>
      <c r="F11" s="71"/>
      <c r="G11" s="70"/>
      <c r="H11" s="70"/>
      <c r="I11" s="70"/>
      <c r="J11" s="70"/>
      <c r="K11" s="70"/>
      <c r="L11" s="70"/>
      <c r="M11" s="72"/>
      <c r="N11" s="70"/>
      <c r="O11" s="70"/>
      <c r="P11" s="70"/>
    </row>
    <row r="12" spans="1:16" ht="12.75">
      <c r="A12" s="91" t="s">
        <v>27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12.75">
      <c r="A13" s="91" t="s">
        <v>42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ht="12.75">
      <c r="A14" s="91" t="s">
        <v>39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16" ht="12.75">
      <c r="A15" s="91" t="s">
        <v>32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8" ht="12.7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ht="13.5" thickBo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</row>
    <row r="18" spans="1:18" ht="13.5" thickBot="1">
      <c r="A18" s="107" t="s">
        <v>0</v>
      </c>
      <c r="B18" s="110" t="s">
        <v>1</v>
      </c>
      <c r="C18" s="113" t="s">
        <v>2</v>
      </c>
      <c r="D18" s="1"/>
      <c r="E18" s="2"/>
      <c r="F18" s="3"/>
      <c r="G18" s="4"/>
      <c r="H18" s="116"/>
      <c r="I18" s="117"/>
      <c r="J18" s="117"/>
      <c r="K18" s="118"/>
      <c r="L18" s="5" t="s">
        <v>3</v>
      </c>
      <c r="M18" s="95" t="s">
        <v>4</v>
      </c>
      <c r="N18" s="7" t="s">
        <v>5</v>
      </c>
      <c r="O18" s="8" t="s">
        <v>6</v>
      </c>
      <c r="P18" s="6" t="s">
        <v>7</v>
      </c>
      <c r="Q18" s="77" t="s">
        <v>33</v>
      </c>
      <c r="R18" s="86"/>
    </row>
    <row r="19" spans="1:17" ht="12.75">
      <c r="A19" s="108"/>
      <c r="B19" s="111"/>
      <c r="C19" s="114"/>
      <c r="D19" s="98" t="s">
        <v>8</v>
      </c>
      <c r="E19" s="95" t="s">
        <v>9</v>
      </c>
      <c r="F19" s="100" t="s">
        <v>10</v>
      </c>
      <c r="G19" s="10" t="s">
        <v>11</v>
      </c>
      <c r="H19" s="102" t="s">
        <v>12</v>
      </c>
      <c r="I19" s="95" t="s">
        <v>13</v>
      </c>
      <c r="J19" s="95" t="s">
        <v>9</v>
      </c>
      <c r="K19" s="10" t="s">
        <v>11</v>
      </c>
      <c r="L19" s="9" t="s">
        <v>14</v>
      </c>
      <c r="M19" s="96"/>
      <c r="N19" s="95" t="s">
        <v>15</v>
      </c>
      <c r="O19" s="9" t="s">
        <v>16</v>
      </c>
      <c r="P19" s="9"/>
      <c r="Q19" s="78" t="s">
        <v>34</v>
      </c>
    </row>
    <row r="20" spans="1:17" ht="13.5" thickBot="1">
      <c r="A20" s="109"/>
      <c r="B20" s="112"/>
      <c r="C20" s="115"/>
      <c r="D20" s="99"/>
      <c r="E20" s="97"/>
      <c r="F20" s="101"/>
      <c r="G20" s="12" t="s">
        <v>8</v>
      </c>
      <c r="H20" s="103"/>
      <c r="I20" s="99"/>
      <c r="J20" s="104"/>
      <c r="K20" s="12" t="s">
        <v>13</v>
      </c>
      <c r="L20" s="11" t="s">
        <v>17</v>
      </c>
      <c r="M20" s="97"/>
      <c r="N20" s="99"/>
      <c r="O20" s="13" t="s">
        <v>15</v>
      </c>
      <c r="P20" s="13" t="s">
        <v>18</v>
      </c>
      <c r="Q20" s="87"/>
    </row>
    <row r="21" spans="1:17" ht="13.5" thickBot="1">
      <c r="A21" s="14"/>
      <c r="B21" s="14"/>
      <c r="C21" s="14"/>
      <c r="D21" s="15" t="s">
        <v>19</v>
      </c>
      <c r="E21" s="16"/>
      <c r="F21" s="16"/>
      <c r="G21" s="15" t="s">
        <v>19</v>
      </c>
      <c r="H21" s="17"/>
      <c r="I21" s="18" t="s">
        <v>19</v>
      </c>
      <c r="J21" s="19"/>
      <c r="K21" s="15" t="s">
        <v>19</v>
      </c>
      <c r="L21" s="15" t="s">
        <v>19</v>
      </c>
      <c r="M21" s="20" t="s">
        <v>20</v>
      </c>
      <c r="N21" s="15" t="s">
        <v>19</v>
      </c>
      <c r="O21" s="15" t="s">
        <v>19</v>
      </c>
      <c r="P21" s="21" t="s">
        <v>19</v>
      </c>
      <c r="Q21" s="79" t="s">
        <v>35</v>
      </c>
    </row>
    <row r="22" spans="1:17" ht="13.5" thickBot="1">
      <c r="A22" s="14">
        <v>1</v>
      </c>
      <c r="B22" s="14">
        <v>2</v>
      </c>
      <c r="C22" s="14">
        <v>3</v>
      </c>
      <c r="D22" s="18">
        <v>4</v>
      </c>
      <c r="E22" s="22">
        <v>5</v>
      </c>
      <c r="F22" s="22">
        <v>6</v>
      </c>
      <c r="G22" s="23">
        <v>7</v>
      </c>
      <c r="H22" s="23">
        <v>8</v>
      </c>
      <c r="I22" s="18">
        <v>9</v>
      </c>
      <c r="J22" s="14">
        <v>10</v>
      </c>
      <c r="K22" s="23">
        <v>11</v>
      </c>
      <c r="L22" s="23">
        <v>12</v>
      </c>
      <c r="M22" s="14">
        <v>13</v>
      </c>
      <c r="N22" s="18">
        <v>14</v>
      </c>
      <c r="O22" s="18">
        <v>15</v>
      </c>
      <c r="P22" s="24">
        <v>16</v>
      </c>
      <c r="Q22" s="76">
        <v>18</v>
      </c>
    </row>
    <row r="23" spans="1:17" ht="12.75">
      <c r="A23" s="39" t="s">
        <v>23</v>
      </c>
      <c r="B23" s="31" t="s">
        <v>37</v>
      </c>
      <c r="C23" s="31" t="s">
        <v>22</v>
      </c>
      <c r="D23" s="32">
        <v>46.72</v>
      </c>
      <c r="E23" s="31">
        <v>1</v>
      </c>
      <c r="F23" s="31">
        <v>1</v>
      </c>
      <c r="G23" s="33">
        <f aca="true" t="shared" si="0" ref="G23:G29">D23*F23*E23</f>
        <v>46.72</v>
      </c>
      <c r="H23" s="33"/>
      <c r="I23" s="33"/>
      <c r="J23" s="33"/>
      <c r="K23" s="33"/>
      <c r="L23" s="33">
        <f aca="true" t="shared" si="1" ref="L23:L29">G23+K23</f>
        <v>46.72</v>
      </c>
      <c r="M23" s="34">
        <f>G23/$G$57*100</f>
        <v>2.5776978377573143</v>
      </c>
      <c r="N23" s="32">
        <f>$N$57*M23/100</f>
        <v>5.395637113993611</v>
      </c>
      <c r="O23" s="35">
        <v>52.12</v>
      </c>
      <c r="P23" s="36">
        <f>$P$57*M23/100</f>
        <v>6.598906464658724</v>
      </c>
      <c r="Q23" s="85">
        <v>54726</v>
      </c>
    </row>
    <row r="24" spans="1:17" ht="12.75">
      <c r="A24" s="39" t="s">
        <v>23</v>
      </c>
      <c r="B24" s="31" t="s">
        <v>38</v>
      </c>
      <c r="C24" s="31" t="s">
        <v>22</v>
      </c>
      <c r="D24" s="32">
        <v>37.56</v>
      </c>
      <c r="E24" s="31">
        <v>1</v>
      </c>
      <c r="F24" s="31">
        <v>1</v>
      </c>
      <c r="G24" s="33">
        <f t="shared" si="0"/>
        <v>37.56</v>
      </c>
      <c r="H24" s="33"/>
      <c r="I24" s="33"/>
      <c r="J24" s="33"/>
      <c r="K24" s="33"/>
      <c r="L24" s="33">
        <f t="shared" si="1"/>
        <v>37.56</v>
      </c>
      <c r="M24" s="34">
        <f>G24/$G$57*100</f>
        <v>2.0723101623751012</v>
      </c>
      <c r="N24" s="32">
        <f>$N$57*M24/100</f>
        <v>4.337759631883562</v>
      </c>
      <c r="O24" s="35">
        <v>41.9</v>
      </c>
      <c r="P24" s="36">
        <f>$P$57*M24/100</f>
        <v>5.305114015680259</v>
      </c>
      <c r="Q24" s="85">
        <v>43995</v>
      </c>
    </row>
    <row r="25" spans="1:17" ht="12.75">
      <c r="A25" s="39" t="s">
        <v>23</v>
      </c>
      <c r="B25" s="38">
        <v>1</v>
      </c>
      <c r="C25" s="26" t="s">
        <v>22</v>
      </c>
      <c r="D25" s="25">
        <v>43.39</v>
      </c>
      <c r="E25" s="26">
        <v>1</v>
      </c>
      <c r="F25" s="26">
        <v>1</v>
      </c>
      <c r="G25" s="27">
        <f t="shared" si="0"/>
        <v>43.39</v>
      </c>
      <c r="H25" s="27"/>
      <c r="I25" s="27"/>
      <c r="J25" s="27"/>
      <c r="K25" s="27"/>
      <c r="L25" s="27">
        <f t="shared" si="1"/>
        <v>43.39</v>
      </c>
      <c r="M25" s="34">
        <f aca="true" t="shared" si="2" ref="M25:M56">G25/$G$57*100</f>
        <v>2.3939706588246974</v>
      </c>
      <c r="N25" s="32">
        <f aca="true" t="shared" si="3" ref="N25:N56">$N$57*M25/100</f>
        <v>5.011059383051856</v>
      </c>
      <c r="O25" s="29">
        <v>48.4</v>
      </c>
      <c r="P25" s="36">
        <f aca="true" t="shared" si="4" ref="P25:P56">$P$57*M25/100</f>
        <v>6.128564886591225</v>
      </c>
      <c r="Q25" s="85">
        <v>50820</v>
      </c>
    </row>
    <row r="26" spans="1:17" ht="12.75">
      <c r="A26" s="39" t="s">
        <v>23</v>
      </c>
      <c r="B26" s="40">
        <v>2</v>
      </c>
      <c r="C26" s="40" t="s">
        <v>22</v>
      </c>
      <c r="D26" s="32">
        <v>51.64</v>
      </c>
      <c r="E26" s="31">
        <v>1</v>
      </c>
      <c r="F26" s="31">
        <v>1</v>
      </c>
      <c r="G26" s="33">
        <f t="shared" si="0"/>
        <v>51.64</v>
      </c>
      <c r="H26" s="33"/>
      <c r="I26" s="33"/>
      <c r="J26" s="33"/>
      <c r="K26" s="33"/>
      <c r="L26" s="33">
        <f t="shared" si="1"/>
        <v>51.64</v>
      </c>
      <c r="M26" s="34">
        <f t="shared" si="2"/>
        <v>2.84915060663073</v>
      </c>
      <c r="N26" s="32">
        <f t="shared" si="3"/>
        <v>5.963842049799443</v>
      </c>
      <c r="O26" s="35">
        <v>57.6</v>
      </c>
      <c r="P26" s="36">
        <f t="shared" si="4"/>
        <v>7.293825552974669</v>
      </c>
      <c r="Q26" s="85" t="s">
        <v>36</v>
      </c>
    </row>
    <row r="27" spans="1:17" ht="13.5" thickBot="1">
      <c r="A27" s="39" t="s">
        <v>23</v>
      </c>
      <c r="B27" s="40">
        <v>3</v>
      </c>
      <c r="C27" s="31" t="s">
        <v>22</v>
      </c>
      <c r="D27" s="32">
        <v>46.5</v>
      </c>
      <c r="E27" s="31">
        <v>1</v>
      </c>
      <c r="F27" s="31">
        <v>1</v>
      </c>
      <c r="G27" s="33">
        <f t="shared" si="0"/>
        <v>46.5</v>
      </c>
      <c r="H27" s="33"/>
      <c r="I27" s="33"/>
      <c r="J27" s="33"/>
      <c r="K27" s="33"/>
      <c r="L27" s="33">
        <f t="shared" si="1"/>
        <v>46.5</v>
      </c>
      <c r="M27" s="46">
        <f t="shared" si="2"/>
        <v>2.56555970581582</v>
      </c>
      <c r="N27" s="44">
        <f t="shared" si="3"/>
        <v>5.370229576213673</v>
      </c>
      <c r="O27" s="47">
        <v>51.87</v>
      </c>
      <c r="P27" s="48">
        <f t="shared" si="4"/>
        <v>6.567832846888499</v>
      </c>
      <c r="Q27" s="85">
        <v>54463</v>
      </c>
    </row>
    <row r="28" spans="1:17" ht="12.75">
      <c r="A28" s="49" t="s">
        <v>24</v>
      </c>
      <c r="B28" s="50">
        <v>4</v>
      </c>
      <c r="C28" s="50" t="s">
        <v>22</v>
      </c>
      <c r="D28" s="51">
        <v>51.54</v>
      </c>
      <c r="E28" s="52">
        <v>1</v>
      </c>
      <c r="F28" s="52">
        <v>1</v>
      </c>
      <c r="G28" s="53">
        <f t="shared" si="0"/>
        <v>51.54</v>
      </c>
      <c r="H28" s="53"/>
      <c r="I28" s="53"/>
      <c r="J28" s="53"/>
      <c r="K28" s="53"/>
      <c r="L28" s="53">
        <f t="shared" si="1"/>
        <v>51.54</v>
      </c>
      <c r="M28" s="54">
        <f t="shared" si="2"/>
        <v>2.8436332739300507</v>
      </c>
      <c r="N28" s="51">
        <f t="shared" si="3"/>
        <v>5.952293168990382</v>
      </c>
      <c r="O28" s="55">
        <v>57.49</v>
      </c>
      <c r="P28" s="56">
        <f t="shared" si="4"/>
        <v>7.27970118126093</v>
      </c>
      <c r="Q28" s="80">
        <v>63239</v>
      </c>
    </row>
    <row r="29" spans="1:17" ht="12.75">
      <c r="A29" s="39" t="s">
        <v>24</v>
      </c>
      <c r="B29" s="40">
        <v>5</v>
      </c>
      <c r="C29" s="40" t="s">
        <v>22</v>
      </c>
      <c r="D29" s="32">
        <v>37.36</v>
      </c>
      <c r="E29" s="31">
        <v>1</v>
      </c>
      <c r="F29" s="31">
        <v>1</v>
      </c>
      <c r="G29" s="33">
        <f t="shared" si="0"/>
        <v>37.36</v>
      </c>
      <c r="H29" s="33"/>
      <c r="I29" s="33"/>
      <c r="J29" s="33"/>
      <c r="K29" s="33"/>
      <c r="L29" s="33">
        <f t="shared" si="1"/>
        <v>37.36</v>
      </c>
      <c r="M29" s="34">
        <f t="shared" si="2"/>
        <v>2.061275496973743</v>
      </c>
      <c r="N29" s="32">
        <f t="shared" si="3"/>
        <v>4.3146618702654385</v>
      </c>
      <c r="O29" s="35">
        <v>41.67</v>
      </c>
      <c r="P29" s="36">
        <f t="shared" si="4"/>
        <v>5.276865272252781</v>
      </c>
      <c r="Q29" s="84">
        <v>45837</v>
      </c>
    </row>
    <row r="30" spans="1:17" ht="12.75">
      <c r="A30" s="39" t="s">
        <v>24</v>
      </c>
      <c r="B30" s="40">
        <v>6</v>
      </c>
      <c r="C30" s="40" t="s">
        <v>22</v>
      </c>
      <c r="D30" s="32">
        <v>43.39</v>
      </c>
      <c r="E30" s="31">
        <v>1</v>
      </c>
      <c r="F30" s="31">
        <v>1</v>
      </c>
      <c r="G30" s="33">
        <f aca="true" t="shared" si="5" ref="G30:G37">D30*F30*E30</f>
        <v>43.39</v>
      </c>
      <c r="H30" s="33"/>
      <c r="I30" s="33"/>
      <c r="J30" s="33"/>
      <c r="K30" s="33"/>
      <c r="L30" s="33">
        <f aca="true" t="shared" si="6" ref="L30:L37">G30+K30</f>
        <v>43.39</v>
      </c>
      <c r="M30" s="34">
        <f t="shared" si="2"/>
        <v>2.3939706588246974</v>
      </c>
      <c r="N30" s="32">
        <f t="shared" si="3"/>
        <v>5.011059383051856</v>
      </c>
      <c r="O30" s="35">
        <v>48.4</v>
      </c>
      <c r="P30" s="36">
        <f t="shared" si="4"/>
        <v>6.128564886591225</v>
      </c>
      <c r="Q30" s="80">
        <v>53240</v>
      </c>
    </row>
    <row r="31" spans="1:17" ht="12.75">
      <c r="A31" s="39" t="s">
        <v>24</v>
      </c>
      <c r="B31" s="40">
        <v>7</v>
      </c>
      <c r="C31" s="31" t="s">
        <v>22</v>
      </c>
      <c r="D31" s="32">
        <v>54.14</v>
      </c>
      <c r="E31" s="31">
        <v>1</v>
      </c>
      <c r="F31" s="31">
        <v>1</v>
      </c>
      <c r="G31" s="33">
        <f t="shared" si="5"/>
        <v>54.14</v>
      </c>
      <c r="H31" s="33"/>
      <c r="I31" s="33"/>
      <c r="J31" s="33"/>
      <c r="K31" s="33"/>
      <c r="L31" s="33">
        <f t="shared" si="6"/>
        <v>54.14</v>
      </c>
      <c r="M31" s="34">
        <f t="shared" si="2"/>
        <v>2.9870839241477096</v>
      </c>
      <c r="N31" s="32">
        <f t="shared" si="3"/>
        <v>6.2525640700259855</v>
      </c>
      <c r="O31" s="35">
        <v>60.39</v>
      </c>
      <c r="P31" s="36">
        <f t="shared" si="4"/>
        <v>7.646934845818136</v>
      </c>
      <c r="Q31" s="80">
        <v>66429</v>
      </c>
    </row>
    <row r="32" spans="1:17" ht="13.5" thickBot="1">
      <c r="A32" s="57" t="s">
        <v>24</v>
      </c>
      <c r="B32" s="58">
        <v>8</v>
      </c>
      <c r="C32" s="59" t="s">
        <v>22</v>
      </c>
      <c r="D32" s="60">
        <v>51.56</v>
      </c>
      <c r="E32" s="59">
        <v>1</v>
      </c>
      <c r="F32" s="59">
        <v>1</v>
      </c>
      <c r="G32" s="61">
        <f t="shared" si="5"/>
        <v>51.56</v>
      </c>
      <c r="H32" s="61"/>
      <c r="I32" s="61"/>
      <c r="J32" s="61"/>
      <c r="K32" s="61"/>
      <c r="L32" s="61">
        <f t="shared" si="6"/>
        <v>51.56</v>
      </c>
      <c r="M32" s="62">
        <f t="shared" si="2"/>
        <v>2.8447367404701867</v>
      </c>
      <c r="N32" s="60">
        <f t="shared" si="3"/>
        <v>5.954602945152194</v>
      </c>
      <c r="O32" s="63">
        <v>57.51</v>
      </c>
      <c r="P32" s="64">
        <f t="shared" si="4"/>
        <v>7.282526055603678</v>
      </c>
      <c r="Q32" s="81">
        <v>63261</v>
      </c>
    </row>
    <row r="33" spans="1:17" ht="12.75">
      <c r="A33" s="37" t="s">
        <v>25</v>
      </c>
      <c r="B33" s="50">
        <v>9</v>
      </c>
      <c r="C33" s="52" t="s">
        <v>22</v>
      </c>
      <c r="D33" s="51">
        <v>51.54</v>
      </c>
      <c r="E33" s="52">
        <v>1</v>
      </c>
      <c r="F33" s="52">
        <v>1</v>
      </c>
      <c r="G33" s="53">
        <f t="shared" si="5"/>
        <v>51.54</v>
      </c>
      <c r="H33" s="53"/>
      <c r="I33" s="53"/>
      <c r="J33" s="53"/>
      <c r="K33" s="53"/>
      <c r="L33" s="53">
        <f t="shared" si="6"/>
        <v>51.54</v>
      </c>
      <c r="M33" s="28">
        <f t="shared" si="2"/>
        <v>2.8436332739300507</v>
      </c>
      <c r="N33" s="25">
        <f t="shared" si="3"/>
        <v>5.952293168990382</v>
      </c>
      <c r="O33" s="29">
        <v>57.49</v>
      </c>
      <c r="P33" s="30">
        <f t="shared" si="4"/>
        <v>7.27970118126093</v>
      </c>
      <c r="Q33" s="80">
        <v>66113</v>
      </c>
    </row>
    <row r="34" spans="1:17" ht="12.75">
      <c r="A34" s="39" t="s">
        <v>25</v>
      </c>
      <c r="B34" s="40">
        <v>10</v>
      </c>
      <c r="C34" s="40" t="s">
        <v>22</v>
      </c>
      <c r="D34" s="32">
        <v>48.31</v>
      </c>
      <c r="E34" s="31">
        <v>1</v>
      </c>
      <c r="F34" s="31">
        <v>1</v>
      </c>
      <c r="G34" s="33">
        <f t="shared" si="5"/>
        <v>48.31</v>
      </c>
      <c r="H34" s="33"/>
      <c r="I34" s="33"/>
      <c r="J34" s="33"/>
      <c r="K34" s="33"/>
      <c r="L34" s="33">
        <f t="shared" si="6"/>
        <v>48.31</v>
      </c>
      <c r="M34" s="34">
        <f t="shared" si="2"/>
        <v>2.6654234276981135</v>
      </c>
      <c r="N34" s="32">
        <f t="shared" si="3"/>
        <v>5.579264318857692</v>
      </c>
      <c r="O34" s="35">
        <v>53.89</v>
      </c>
      <c r="P34" s="36">
        <f t="shared" si="4"/>
        <v>6.8234839749071705</v>
      </c>
      <c r="Q34" s="80">
        <v>61973</v>
      </c>
    </row>
    <row r="35" spans="1:17" ht="12.75">
      <c r="A35" s="39" t="s">
        <v>25</v>
      </c>
      <c r="B35" s="40">
        <v>11</v>
      </c>
      <c r="C35" s="31" t="s">
        <v>22</v>
      </c>
      <c r="D35" s="32">
        <v>53.4</v>
      </c>
      <c r="E35" s="31">
        <v>1</v>
      </c>
      <c r="F35" s="31">
        <v>1</v>
      </c>
      <c r="G35" s="33">
        <f t="shared" si="5"/>
        <v>53.4</v>
      </c>
      <c r="H35" s="33"/>
      <c r="I35" s="33"/>
      <c r="J35" s="33"/>
      <c r="K35" s="33"/>
      <c r="L35" s="33">
        <f t="shared" si="6"/>
        <v>53.4</v>
      </c>
      <c r="M35" s="34">
        <f t="shared" si="2"/>
        <v>2.9462556621626836</v>
      </c>
      <c r="N35" s="32">
        <f t="shared" si="3"/>
        <v>6.167102352038929</v>
      </c>
      <c r="O35" s="35">
        <v>59.67</v>
      </c>
      <c r="P35" s="36">
        <f t="shared" si="4"/>
        <v>7.54241449513647</v>
      </c>
      <c r="Q35" s="80">
        <v>68620</v>
      </c>
    </row>
    <row r="36" spans="1:17" ht="12.75">
      <c r="A36" s="39" t="s">
        <v>25</v>
      </c>
      <c r="B36" s="40">
        <v>12</v>
      </c>
      <c r="C36" s="31" t="s">
        <v>21</v>
      </c>
      <c r="D36" s="32">
        <v>62</v>
      </c>
      <c r="E36" s="31">
        <v>1</v>
      </c>
      <c r="F36" s="31">
        <v>1</v>
      </c>
      <c r="G36" s="33">
        <f t="shared" si="5"/>
        <v>62</v>
      </c>
      <c r="H36" s="33"/>
      <c r="I36" s="33"/>
      <c r="J36" s="33"/>
      <c r="K36" s="33"/>
      <c r="L36" s="33">
        <f t="shared" si="6"/>
        <v>62</v>
      </c>
      <c r="M36" s="34">
        <f t="shared" si="2"/>
        <v>3.4207462744210937</v>
      </c>
      <c r="N36" s="32">
        <f t="shared" si="3"/>
        <v>7.160306101618233</v>
      </c>
      <c r="O36" s="35">
        <v>69.16</v>
      </c>
      <c r="P36" s="36">
        <f t="shared" si="4"/>
        <v>8.757110462518</v>
      </c>
      <c r="Q36" s="80">
        <v>79534</v>
      </c>
    </row>
    <row r="37" spans="1:17" ht="13.5" thickBot="1">
      <c r="A37" s="41" t="s">
        <v>25</v>
      </c>
      <c r="B37" s="42">
        <v>13</v>
      </c>
      <c r="C37" s="42" t="s">
        <v>22</v>
      </c>
      <c r="D37" s="44">
        <v>61</v>
      </c>
      <c r="E37" s="43">
        <v>1</v>
      </c>
      <c r="F37" s="43">
        <v>1</v>
      </c>
      <c r="G37" s="45">
        <f t="shared" si="5"/>
        <v>61</v>
      </c>
      <c r="H37" s="45"/>
      <c r="I37" s="45"/>
      <c r="J37" s="45"/>
      <c r="K37" s="45"/>
      <c r="L37" s="45">
        <f t="shared" si="6"/>
        <v>61</v>
      </c>
      <c r="M37" s="46">
        <f t="shared" si="2"/>
        <v>3.365572947414302</v>
      </c>
      <c r="N37" s="44">
        <f t="shared" si="3"/>
        <v>7.044817293527617</v>
      </c>
      <c r="O37" s="47">
        <v>68.04</v>
      </c>
      <c r="P37" s="48">
        <f t="shared" si="4"/>
        <v>8.615866745380613</v>
      </c>
      <c r="Q37" s="81">
        <v>78246</v>
      </c>
    </row>
    <row r="38" spans="1:17" ht="12.75">
      <c r="A38" s="49" t="s">
        <v>26</v>
      </c>
      <c r="B38" s="50">
        <v>14</v>
      </c>
      <c r="C38" s="50" t="s">
        <v>22</v>
      </c>
      <c r="D38" s="51">
        <v>51.54</v>
      </c>
      <c r="E38" s="52">
        <v>1</v>
      </c>
      <c r="F38" s="52">
        <v>1</v>
      </c>
      <c r="G38" s="53">
        <f>D38*F38*E38</f>
        <v>51.54</v>
      </c>
      <c r="H38" s="53"/>
      <c r="I38" s="53"/>
      <c r="J38" s="53"/>
      <c r="K38" s="53"/>
      <c r="L38" s="53">
        <f>G38+K38</f>
        <v>51.54</v>
      </c>
      <c r="M38" s="54">
        <f t="shared" si="2"/>
        <v>2.8436332739300507</v>
      </c>
      <c r="N38" s="51">
        <f t="shared" si="3"/>
        <v>5.952293168990382</v>
      </c>
      <c r="O38" s="55">
        <v>57.49</v>
      </c>
      <c r="P38" s="56">
        <f t="shared" si="4"/>
        <v>7.27970118126093</v>
      </c>
      <c r="Q38" s="80">
        <v>68988</v>
      </c>
    </row>
    <row r="39" spans="1:17" ht="12.75">
      <c r="A39" s="39" t="s">
        <v>26</v>
      </c>
      <c r="B39" s="40">
        <v>15</v>
      </c>
      <c r="C39" s="31" t="s">
        <v>22</v>
      </c>
      <c r="D39" s="32">
        <v>48.31</v>
      </c>
      <c r="E39" s="31">
        <v>1</v>
      </c>
      <c r="F39" s="31">
        <v>1</v>
      </c>
      <c r="G39" s="33">
        <f aca="true" t="shared" si="7" ref="G39:G56">D39*F39*E39</f>
        <v>48.31</v>
      </c>
      <c r="H39" s="33"/>
      <c r="I39" s="33"/>
      <c r="J39" s="33"/>
      <c r="K39" s="33"/>
      <c r="L39" s="33">
        <f aca="true" t="shared" si="8" ref="L39:L56">G39+K39</f>
        <v>48.31</v>
      </c>
      <c r="M39" s="34">
        <f t="shared" si="2"/>
        <v>2.6654234276981135</v>
      </c>
      <c r="N39" s="32">
        <f t="shared" si="3"/>
        <v>5.579264318857692</v>
      </c>
      <c r="O39" s="35">
        <v>53.89</v>
      </c>
      <c r="P39" s="36">
        <f t="shared" si="4"/>
        <v>6.8234839749071705</v>
      </c>
      <c r="Q39" s="80">
        <v>64668</v>
      </c>
    </row>
    <row r="40" spans="1:17" ht="12.75">
      <c r="A40" s="39" t="s">
        <v>26</v>
      </c>
      <c r="B40" s="40">
        <v>16</v>
      </c>
      <c r="C40" s="40" t="s">
        <v>22</v>
      </c>
      <c r="D40" s="32">
        <v>53.4</v>
      </c>
      <c r="E40" s="31">
        <v>1</v>
      </c>
      <c r="F40" s="31">
        <v>1</v>
      </c>
      <c r="G40" s="33">
        <f t="shared" si="7"/>
        <v>53.4</v>
      </c>
      <c r="H40" s="33"/>
      <c r="I40" s="33"/>
      <c r="J40" s="33"/>
      <c r="K40" s="33"/>
      <c r="L40" s="33">
        <f t="shared" si="8"/>
        <v>53.4</v>
      </c>
      <c r="M40" s="34">
        <f t="shared" si="2"/>
        <v>2.9462556621626836</v>
      </c>
      <c r="N40" s="32">
        <f t="shared" si="3"/>
        <v>6.167102352038929</v>
      </c>
      <c r="O40" s="35">
        <v>59.67</v>
      </c>
      <c r="P40" s="36">
        <f t="shared" si="4"/>
        <v>7.54241449513647</v>
      </c>
      <c r="Q40" s="80" t="s">
        <v>36</v>
      </c>
    </row>
    <row r="41" spans="1:17" ht="12.75">
      <c r="A41" s="39" t="s">
        <v>26</v>
      </c>
      <c r="B41" s="40">
        <v>17</v>
      </c>
      <c r="C41" s="31" t="s">
        <v>22</v>
      </c>
      <c r="D41" s="32">
        <v>62</v>
      </c>
      <c r="E41" s="31">
        <v>1</v>
      </c>
      <c r="F41" s="31">
        <v>1</v>
      </c>
      <c r="G41" s="33">
        <f t="shared" si="7"/>
        <v>62</v>
      </c>
      <c r="H41" s="33"/>
      <c r="I41" s="33"/>
      <c r="J41" s="33"/>
      <c r="K41" s="33"/>
      <c r="L41" s="33">
        <f t="shared" si="8"/>
        <v>62</v>
      </c>
      <c r="M41" s="34">
        <f t="shared" si="2"/>
        <v>3.4207462744210937</v>
      </c>
      <c r="N41" s="32">
        <f t="shared" si="3"/>
        <v>7.160306101618233</v>
      </c>
      <c r="O41" s="35">
        <v>69.16</v>
      </c>
      <c r="P41" s="36">
        <f t="shared" si="4"/>
        <v>8.757110462518</v>
      </c>
      <c r="Q41" s="80">
        <v>82992</v>
      </c>
    </row>
    <row r="42" spans="1:17" ht="13.5" thickBot="1">
      <c r="A42" s="57" t="s">
        <v>26</v>
      </c>
      <c r="B42" s="58">
        <v>18</v>
      </c>
      <c r="C42" s="59" t="s">
        <v>22</v>
      </c>
      <c r="D42" s="44">
        <v>61</v>
      </c>
      <c r="E42" s="59">
        <v>1</v>
      </c>
      <c r="F42" s="59">
        <v>1</v>
      </c>
      <c r="G42" s="61">
        <f t="shared" si="7"/>
        <v>61</v>
      </c>
      <c r="H42" s="61"/>
      <c r="I42" s="61"/>
      <c r="J42" s="61"/>
      <c r="K42" s="61"/>
      <c r="L42" s="61">
        <f t="shared" si="8"/>
        <v>61</v>
      </c>
      <c r="M42" s="62">
        <f t="shared" si="2"/>
        <v>3.365572947414302</v>
      </c>
      <c r="N42" s="60">
        <f t="shared" si="3"/>
        <v>7.044817293527617</v>
      </c>
      <c r="O42" s="63">
        <v>68.04</v>
      </c>
      <c r="P42" s="64">
        <f t="shared" si="4"/>
        <v>8.615866745380613</v>
      </c>
      <c r="Q42" s="81">
        <v>81648</v>
      </c>
    </row>
    <row r="43" spans="1:17" ht="12.75">
      <c r="A43" s="37" t="s">
        <v>28</v>
      </c>
      <c r="B43" s="38">
        <v>19</v>
      </c>
      <c r="C43" s="38" t="s">
        <v>22</v>
      </c>
      <c r="D43" s="51">
        <v>51.54</v>
      </c>
      <c r="E43" s="26">
        <v>1</v>
      </c>
      <c r="F43" s="26">
        <v>1</v>
      </c>
      <c r="G43" s="27">
        <f t="shared" si="7"/>
        <v>51.54</v>
      </c>
      <c r="H43" s="27"/>
      <c r="I43" s="27"/>
      <c r="J43" s="27"/>
      <c r="K43" s="27"/>
      <c r="L43" s="27">
        <f t="shared" si="8"/>
        <v>51.54</v>
      </c>
      <c r="M43" s="28">
        <f t="shared" si="2"/>
        <v>2.8436332739300507</v>
      </c>
      <c r="N43" s="25">
        <f t="shared" si="3"/>
        <v>5.952293168990382</v>
      </c>
      <c r="O43" s="29">
        <v>57.49</v>
      </c>
      <c r="P43" s="30">
        <f t="shared" si="4"/>
        <v>7.27970118126093</v>
      </c>
      <c r="Q43" s="80">
        <v>71862</v>
      </c>
    </row>
    <row r="44" spans="1:17" ht="12.75">
      <c r="A44" s="39" t="s">
        <v>28</v>
      </c>
      <c r="B44" s="40">
        <v>20</v>
      </c>
      <c r="C44" s="31" t="s">
        <v>22</v>
      </c>
      <c r="D44" s="32">
        <v>48.31</v>
      </c>
      <c r="E44" s="31">
        <v>1</v>
      </c>
      <c r="F44" s="31">
        <v>1</v>
      </c>
      <c r="G44" s="33">
        <f t="shared" si="7"/>
        <v>48.31</v>
      </c>
      <c r="H44" s="33"/>
      <c r="I44" s="33"/>
      <c r="J44" s="33"/>
      <c r="K44" s="33"/>
      <c r="L44" s="33">
        <f t="shared" si="8"/>
        <v>48.31</v>
      </c>
      <c r="M44" s="34">
        <f t="shared" si="2"/>
        <v>2.6654234276981135</v>
      </c>
      <c r="N44" s="32">
        <f t="shared" si="3"/>
        <v>5.579264318857692</v>
      </c>
      <c r="O44" s="35">
        <v>53.89</v>
      </c>
      <c r="P44" s="36">
        <f t="shared" si="4"/>
        <v>6.8234839749071705</v>
      </c>
      <c r="Q44" s="80">
        <v>67362</v>
      </c>
    </row>
    <row r="45" spans="1:17" ht="12.75">
      <c r="A45" s="39" t="s">
        <v>28</v>
      </c>
      <c r="B45" s="40">
        <v>21</v>
      </c>
      <c r="C45" s="31" t="s">
        <v>22</v>
      </c>
      <c r="D45" s="32">
        <v>53.4</v>
      </c>
      <c r="E45" s="31">
        <v>1</v>
      </c>
      <c r="F45" s="31">
        <v>1</v>
      </c>
      <c r="G45" s="33">
        <f t="shared" si="7"/>
        <v>53.4</v>
      </c>
      <c r="H45" s="33"/>
      <c r="I45" s="33"/>
      <c r="J45" s="33"/>
      <c r="K45" s="33"/>
      <c r="L45" s="33">
        <f t="shared" si="8"/>
        <v>53.4</v>
      </c>
      <c r="M45" s="34">
        <f t="shared" si="2"/>
        <v>2.9462556621626836</v>
      </c>
      <c r="N45" s="32">
        <f t="shared" si="3"/>
        <v>6.167102352038929</v>
      </c>
      <c r="O45" s="35">
        <v>59.57</v>
      </c>
      <c r="P45" s="36">
        <f t="shared" si="4"/>
        <v>7.54241449513647</v>
      </c>
      <c r="Q45" s="80">
        <v>74462</v>
      </c>
    </row>
    <row r="46" spans="1:17" ht="12.75">
      <c r="A46" s="39" t="s">
        <v>28</v>
      </c>
      <c r="B46" s="40">
        <v>22</v>
      </c>
      <c r="C46" s="31" t="s">
        <v>22</v>
      </c>
      <c r="D46" s="32">
        <v>62</v>
      </c>
      <c r="E46" s="31">
        <v>1</v>
      </c>
      <c r="F46" s="31">
        <v>1</v>
      </c>
      <c r="G46" s="33">
        <f t="shared" si="7"/>
        <v>62</v>
      </c>
      <c r="H46" s="33"/>
      <c r="I46" s="33"/>
      <c r="J46" s="33"/>
      <c r="K46" s="33"/>
      <c r="L46" s="33">
        <f t="shared" si="8"/>
        <v>62</v>
      </c>
      <c r="M46" s="34">
        <f t="shared" si="2"/>
        <v>3.4207462744210937</v>
      </c>
      <c r="N46" s="32">
        <f t="shared" si="3"/>
        <v>7.160306101618233</v>
      </c>
      <c r="O46" s="35">
        <v>69.16</v>
      </c>
      <c r="P46" s="36">
        <f t="shared" si="4"/>
        <v>8.757110462518</v>
      </c>
      <c r="Q46" s="80">
        <v>86450</v>
      </c>
    </row>
    <row r="47" spans="1:17" ht="13.5" thickBot="1">
      <c r="A47" s="57" t="s">
        <v>28</v>
      </c>
      <c r="B47" s="58">
        <v>23</v>
      </c>
      <c r="C47" s="58" t="s">
        <v>22</v>
      </c>
      <c r="D47" s="44">
        <v>61</v>
      </c>
      <c r="E47" s="59">
        <v>1</v>
      </c>
      <c r="F47" s="59">
        <v>1</v>
      </c>
      <c r="G47" s="61">
        <f t="shared" si="7"/>
        <v>61</v>
      </c>
      <c r="H47" s="61"/>
      <c r="I47" s="61"/>
      <c r="J47" s="61"/>
      <c r="K47" s="61"/>
      <c r="L47" s="45">
        <f t="shared" si="8"/>
        <v>61</v>
      </c>
      <c r="M47" s="46">
        <f t="shared" si="2"/>
        <v>3.365572947414302</v>
      </c>
      <c r="N47" s="44">
        <f t="shared" si="3"/>
        <v>7.044817293527617</v>
      </c>
      <c r="O47" s="47">
        <v>68.04</v>
      </c>
      <c r="P47" s="48">
        <f t="shared" si="4"/>
        <v>8.615866745380613</v>
      </c>
      <c r="Q47" s="81">
        <v>85050</v>
      </c>
    </row>
    <row r="48" spans="1:17" ht="12.75">
      <c r="A48" s="49" t="s">
        <v>29</v>
      </c>
      <c r="B48" s="50">
        <v>24</v>
      </c>
      <c r="C48" s="52" t="s">
        <v>22</v>
      </c>
      <c r="D48" s="51">
        <v>51.54</v>
      </c>
      <c r="E48" s="52">
        <v>1</v>
      </c>
      <c r="F48" s="52">
        <v>1</v>
      </c>
      <c r="G48" s="53">
        <f t="shared" si="7"/>
        <v>51.54</v>
      </c>
      <c r="H48" s="53"/>
      <c r="I48" s="53"/>
      <c r="J48" s="53"/>
      <c r="K48" s="53"/>
      <c r="L48" s="53">
        <f t="shared" si="8"/>
        <v>51.54</v>
      </c>
      <c r="M48" s="54">
        <f t="shared" si="2"/>
        <v>2.8436332739300507</v>
      </c>
      <c r="N48" s="51">
        <f t="shared" si="3"/>
        <v>5.952293168990382</v>
      </c>
      <c r="O48" s="55">
        <v>57.49</v>
      </c>
      <c r="P48" s="56">
        <f t="shared" si="4"/>
        <v>7.27970118126093</v>
      </c>
      <c r="Q48" s="80">
        <v>74711</v>
      </c>
    </row>
    <row r="49" spans="1:17" ht="12.75">
      <c r="A49" s="39" t="s">
        <v>29</v>
      </c>
      <c r="B49" s="40">
        <v>25</v>
      </c>
      <c r="C49" s="31" t="s">
        <v>22</v>
      </c>
      <c r="D49" s="32">
        <v>48.31</v>
      </c>
      <c r="E49" s="31">
        <v>1</v>
      </c>
      <c r="F49" s="31">
        <v>1</v>
      </c>
      <c r="G49" s="33">
        <f t="shared" si="7"/>
        <v>48.31</v>
      </c>
      <c r="H49" s="33"/>
      <c r="I49" s="33"/>
      <c r="J49" s="33"/>
      <c r="K49" s="33"/>
      <c r="L49" s="33">
        <f t="shared" si="8"/>
        <v>48.31</v>
      </c>
      <c r="M49" s="34">
        <f t="shared" si="2"/>
        <v>2.6654234276981135</v>
      </c>
      <c r="N49" s="32">
        <f t="shared" si="3"/>
        <v>5.579264318857692</v>
      </c>
      <c r="O49" s="35">
        <v>53.89</v>
      </c>
      <c r="P49" s="36">
        <f t="shared" si="4"/>
        <v>6.8234839749071705</v>
      </c>
      <c r="Q49" s="80">
        <v>70057</v>
      </c>
    </row>
    <row r="50" spans="1:17" ht="12.75">
      <c r="A50" s="39" t="s">
        <v>29</v>
      </c>
      <c r="B50" s="40">
        <v>26</v>
      </c>
      <c r="C50" s="31" t="s">
        <v>22</v>
      </c>
      <c r="D50" s="32">
        <v>53.4</v>
      </c>
      <c r="E50" s="31">
        <v>1</v>
      </c>
      <c r="F50" s="31">
        <v>1</v>
      </c>
      <c r="G50" s="33">
        <f t="shared" si="7"/>
        <v>53.4</v>
      </c>
      <c r="H50" s="33"/>
      <c r="I50" s="33"/>
      <c r="J50" s="33"/>
      <c r="K50" s="33"/>
      <c r="L50" s="33">
        <f t="shared" si="8"/>
        <v>53.4</v>
      </c>
      <c r="M50" s="34">
        <f t="shared" si="2"/>
        <v>2.9462556621626836</v>
      </c>
      <c r="N50" s="32">
        <f t="shared" si="3"/>
        <v>6.167102352038929</v>
      </c>
      <c r="O50" s="35">
        <v>59.57</v>
      </c>
      <c r="P50" s="36">
        <f t="shared" si="4"/>
        <v>7.54241449513647</v>
      </c>
      <c r="Q50" s="80">
        <v>77441</v>
      </c>
    </row>
    <row r="51" spans="1:17" ht="12.75">
      <c r="A51" s="39" t="s">
        <v>29</v>
      </c>
      <c r="B51" s="40">
        <v>27</v>
      </c>
      <c r="C51" s="40" t="s">
        <v>22</v>
      </c>
      <c r="D51" s="32">
        <v>62</v>
      </c>
      <c r="E51" s="31">
        <v>1</v>
      </c>
      <c r="F51" s="31">
        <v>1</v>
      </c>
      <c r="G51" s="33">
        <f t="shared" si="7"/>
        <v>62</v>
      </c>
      <c r="H51" s="33"/>
      <c r="I51" s="33"/>
      <c r="J51" s="33"/>
      <c r="K51" s="33"/>
      <c r="L51" s="33">
        <f t="shared" si="8"/>
        <v>62</v>
      </c>
      <c r="M51" s="34">
        <f t="shared" si="2"/>
        <v>3.4207462744210937</v>
      </c>
      <c r="N51" s="32">
        <f t="shared" si="3"/>
        <v>7.160306101618233</v>
      </c>
      <c r="O51" s="35">
        <v>69.16</v>
      </c>
      <c r="P51" s="36">
        <f t="shared" si="4"/>
        <v>8.757110462518</v>
      </c>
      <c r="Q51" s="80">
        <v>89908</v>
      </c>
    </row>
    <row r="52" spans="1:17" ht="13.5" thickBot="1">
      <c r="A52" s="41" t="s">
        <v>29</v>
      </c>
      <c r="B52" s="42">
        <v>28</v>
      </c>
      <c r="C52" s="43" t="s">
        <v>22</v>
      </c>
      <c r="D52" s="44">
        <v>61</v>
      </c>
      <c r="E52" s="43">
        <v>1</v>
      </c>
      <c r="F52" s="43">
        <v>1</v>
      </c>
      <c r="G52" s="45">
        <f t="shared" si="7"/>
        <v>61</v>
      </c>
      <c r="H52" s="45"/>
      <c r="I52" s="45"/>
      <c r="J52" s="45"/>
      <c r="K52" s="45"/>
      <c r="L52" s="45">
        <f t="shared" si="8"/>
        <v>61</v>
      </c>
      <c r="M52" s="46">
        <f t="shared" si="2"/>
        <v>3.365572947414302</v>
      </c>
      <c r="N52" s="44">
        <f t="shared" si="3"/>
        <v>7.044817293527617</v>
      </c>
      <c r="O52" s="47">
        <v>68.04</v>
      </c>
      <c r="P52" s="48">
        <f t="shared" si="4"/>
        <v>8.615866745380613</v>
      </c>
      <c r="Q52" s="81">
        <v>88452</v>
      </c>
    </row>
    <row r="53" spans="1:17" ht="12.75">
      <c r="A53" s="49" t="s">
        <v>30</v>
      </c>
      <c r="B53" s="50">
        <v>1</v>
      </c>
      <c r="C53" s="52" t="s">
        <v>40</v>
      </c>
      <c r="D53" s="51">
        <v>51.52</v>
      </c>
      <c r="E53" s="52">
        <v>1</v>
      </c>
      <c r="F53" s="52">
        <v>1</v>
      </c>
      <c r="G53" s="53">
        <f t="shared" si="7"/>
        <v>51.52</v>
      </c>
      <c r="H53" s="53"/>
      <c r="I53" s="53"/>
      <c r="J53" s="53"/>
      <c r="K53" s="53"/>
      <c r="L53" s="53">
        <f t="shared" si="8"/>
        <v>51.52</v>
      </c>
      <c r="M53" s="54">
        <f t="shared" si="2"/>
        <v>2.8425298073899152</v>
      </c>
      <c r="N53" s="51">
        <f t="shared" si="3"/>
        <v>5.94998339282857</v>
      </c>
      <c r="O53" s="55">
        <v>57.47</v>
      </c>
      <c r="P53" s="56">
        <f t="shared" si="4"/>
        <v>7.276876306918183</v>
      </c>
      <c r="Q53" s="80" t="s">
        <v>41</v>
      </c>
    </row>
    <row r="54" spans="1:17" ht="12.75">
      <c r="A54" s="39" t="s">
        <v>30</v>
      </c>
      <c r="B54" s="40">
        <v>2</v>
      </c>
      <c r="C54" s="31" t="s">
        <v>40</v>
      </c>
      <c r="D54" s="32">
        <v>48.31</v>
      </c>
      <c r="E54" s="31">
        <v>1</v>
      </c>
      <c r="F54" s="31">
        <v>1</v>
      </c>
      <c r="G54" s="33">
        <f t="shared" si="7"/>
        <v>48.31</v>
      </c>
      <c r="H54" s="33"/>
      <c r="I54" s="33"/>
      <c r="J54" s="33"/>
      <c r="K54" s="33"/>
      <c r="L54" s="33">
        <f t="shared" si="8"/>
        <v>48.31</v>
      </c>
      <c r="M54" s="34">
        <f t="shared" si="2"/>
        <v>2.6654234276981135</v>
      </c>
      <c r="N54" s="32">
        <f t="shared" si="3"/>
        <v>5.579264318857692</v>
      </c>
      <c r="O54" s="35">
        <v>53.89</v>
      </c>
      <c r="P54" s="36">
        <f t="shared" si="4"/>
        <v>6.8234839749071705</v>
      </c>
      <c r="Q54" s="80" t="s">
        <v>41</v>
      </c>
    </row>
    <row r="55" spans="1:17" ht="12.75">
      <c r="A55" s="39" t="s">
        <v>30</v>
      </c>
      <c r="B55" s="40">
        <v>3</v>
      </c>
      <c r="C55" s="31" t="s">
        <v>40</v>
      </c>
      <c r="D55" s="32">
        <v>53.4</v>
      </c>
      <c r="E55" s="31">
        <v>1</v>
      </c>
      <c r="F55" s="31">
        <v>1</v>
      </c>
      <c r="G55" s="33">
        <f t="shared" si="7"/>
        <v>53.4</v>
      </c>
      <c r="H55" s="33"/>
      <c r="I55" s="33"/>
      <c r="J55" s="33"/>
      <c r="K55" s="33"/>
      <c r="L55" s="33">
        <f t="shared" si="8"/>
        <v>53.4</v>
      </c>
      <c r="M55" s="34">
        <f t="shared" si="2"/>
        <v>2.9462556621626836</v>
      </c>
      <c r="N55" s="32">
        <f t="shared" si="3"/>
        <v>6.167102352038929</v>
      </c>
      <c r="O55" s="35">
        <v>59.57</v>
      </c>
      <c r="P55" s="36">
        <f t="shared" si="4"/>
        <v>7.54241449513647</v>
      </c>
      <c r="Q55" s="80" t="s">
        <v>41</v>
      </c>
    </row>
    <row r="56" spans="1:17" ht="13.5" thickBot="1">
      <c r="A56" s="57" t="s">
        <v>30</v>
      </c>
      <c r="B56" s="58">
        <v>4</v>
      </c>
      <c r="C56" s="58" t="s">
        <v>40</v>
      </c>
      <c r="D56" s="60">
        <v>90.44</v>
      </c>
      <c r="E56" s="59">
        <v>1</v>
      </c>
      <c r="F56" s="59">
        <v>1</v>
      </c>
      <c r="G56" s="61">
        <f t="shared" si="7"/>
        <v>90.44</v>
      </c>
      <c r="H56" s="61"/>
      <c r="I56" s="61"/>
      <c r="J56" s="61"/>
      <c r="K56" s="61"/>
      <c r="L56" s="61">
        <f t="shared" si="8"/>
        <v>90.44</v>
      </c>
      <c r="M56" s="62">
        <f t="shared" si="2"/>
        <v>4.989875694494253</v>
      </c>
      <c r="N56" s="60">
        <f t="shared" si="3"/>
        <v>10.444807803715369</v>
      </c>
      <c r="O56" s="63">
        <v>100.88</v>
      </c>
      <c r="P56" s="64">
        <f t="shared" si="4"/>
        <v>12.774081777905288</v>
      </c>
      <c r="Q56" s="80" t="s">
        <v>41</v>
      </c>
    </row>
    <row r="57" spans="1:17" ht="13.5" thickBot="1">
      <c r="A57" s="119" t="s">
        <v>31</v>
      </c>
      <c r="B57" s="120"/>
      <c r="C57" s="121"/>
      <c r="D57" s="65">
        <f>SUM(D23:D56)</f>
        <v>1812.4700000000003</v>
      </c>
      <c r="E57" s="66"/>
      <c r="F57" s="66"/>
      <c r="G57" s="67">
        <f>SUM(G23:G56)</f>
        <v>1812.4700000000003</v>
      </c>
      <c r="H57" s="67"/>
      <c r="I57" s="67"/>
      <c r="J57" s="67"/>
      <c r="K57" s="67"/>
      <c r="L57" s="67">
        <f>SUM(L23:L56)</f>
        <v>1812.4700000000003</v>
      </c>
      <c r="M57" s="68">
        <f>SUM(M23:M56)</f>
        <v>100</v>
      </c>
      <c r="N57" s="65">
        <v>209.32</v>
      </c>
      <c r="O57" s="65">
        <f>SUM(O23:O56)</f>
        <v>2021.96</v>
      </c>
      <c r="P57" s="67">
        <v>256</v>
      </c>
      <c r="Q57" s="82"/>
    </row>
    <row r="58" spans="1:18" ht="12.75">
      <c r="A58" s="69"/>
      <c r="B58" s="69"/>
      <c r="C58" s="69"/>
      <c r="D58" s="70"/>
      <c r="E58" s="71"/>
      <c r="F58" s="71"/>
      <c r="G58" s="70"/>
      <c r="H58" s="70"/>
      <c r="I58" s="70"/>
      <c r="J58" s="70"/>
      <c r="K58" s="70"/>
      <c r="L58" s="70"/>
      <c r="M58" s="72"/>
      <c r="N58" s="70"/>
      <c r="O58" s="70"/>
      <c r="P58" s="70"/>
      <c r="R58" s="83"/>
    </row>
    <row r="59" spans="1:19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1:19" ht="12.75">
      <c r="A60" s="90"/>
      <c r="B60" s="90"/>
      <c r="C60" s="90"/>
      <c r="D60" s="90"/>
      <c r="E60" s="90"/>
      <c r="F60" s="90"/>
      <c r="G60" s="90"/>
      <c r="H60" s="90"/>
      <c r="I60" s="90"/>
      <c r="J60" s="88"/>
      <c r="K60" s="90"/>
      <c r="L60" s="90"/>
      <c r="M60" s="90"/>
      <c r="N60" s="90"/>
      <c r="O60" s="90"/>
      <c r="P60" s="89"/>
      <c r="Q60" s="89"/>
      <c r="R60" s="88"/>
      <c r="S60" s="88"/>
    </row>
    <row r="61" spans="1:19" ht="12.75">
      <c r="A61" s="89"/>
      <c r="B61" s="89"/>
      <c r="C61" s="89"/>
      <c r="D61" s="89"/>
      <c r="E61" s="89"/>
      <c r="F61" s="89"/>
      <c r="G61" s="89"/>
      <c r="H61" s="89"/>
      <c r="I61" s="89"/>
      <c r="J61" s="88"/>
      <c r="K61" s="89"/>
      <c r="L61" s="89"/>
      <c r="M61" s="89"/>
      <c r="N61" s="89"/>
      <c r="O61" s="89"/>
      <c r="P61" s="89"/>
      <c r="Q61" s="89"/>
      <c r="R61" s="88"/>
      <c r="S61" s="88"/>
    </row>
    <row r="62" spans="1:19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8"/>
      <c r="L62" s="88"/>
      <c r="M62" s="88"/>
      <c r="N62" s="88"/>
      <c r="O62" s="88"/>
      <c r="P62" s="88"/>
      <c r="Q62" s="88"/>
      <c r="R62" s="88"/>
      <c r="S62" s="88"/>
    </row>
    <row r="63" spans="1:19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8"/>
      <c r="L63" s="88"/>
      <c r="M63" s="88"/>
      <c r="N63" s="88"/>
      <c r="O63" s="88"/>
      <c r="P63" s="88"/>
      <c r="Q63" s="88"/>
      <c r="R63" s="88"/>
      <c r="S63" s="88"/>
    </row>
    <row r="64" spans="1:18" ht="12.75">
      <c r="A64" s="69"/>
      <c r="B64" s="69"/>
      <c r="C64" s="69"/>
      <c r="D64" s="70"/>
      <c r="E64" s="71"/>
      <c r="F64" s="71"/>
      <c r="G64" s="70"/>
      <c r="H64" s="70"/>
      <c r="I64" s="70"/>
      <c r="J64" s="70"/>
      <c r="K64" s="70"/>
      <c r="L64" s="70"/>
      <c r="M64" s="72"/>
      <c r="N64" s="70"/>
      <c r="O64" s="70"/>
      <c r="P64" s="70"/>
      <c r="R64" s="83"/>
    </row>
    <row r="65" spans="3:18" ht="12.75">
      <c r="C65" s="73"/>
      <c r="M65" s="74"/>
      <c r="N65" s="75"/>
      <c r="R65" s="83"/>
    </row>
    <row r="66" spans="3:18" ht="12.75">
      <c r="C66" s="73"/>
      <c r="M66" s="74"/>
      <c r="N66" s="105"/>
      <c r="O66" s="105"/>
      <c r="R66" s="83"/>
    </row>
    <row r="67" ht="12.75">
      <c r="R67" s="83"/>
    </row>
    <row r="68" ht="12.75">
      <c r="R68" s="83"/>
    </row>
    <row r="69" ht="12.75">
      <c r="R69" s="83"/>
    </row>
    <row r="70" ht="12.75">
      <c r="R70" s="83"/>
    </row>
    <row r="71" ht="12.75">
      <c r="R71" s="83"/>
    </row>
    <row r="72" ht="12.75">
      <c r="R72" s="83"/>
    </row>
    <row r="73" ht="12.75">
      <c r="R73" s="83"/>
    </row>
    <row r="74" ht="12.75">
      <c r="R74" s="83"/>
    </row>
    <row r="75" ht="12.75">
      <c r="R75" s="83"/>
    </row>
    <row r="76" ht="12.75">
      <c r="R76" s="83"/>
    </row>
    <row r="77" ht="12.75">
      <c r="R77" s="83"/>
    </row>
    <row r="78" ht="12.75">
      <c r="R78" s="83"/>
    </row>
    <row r="79" ht="12.75">
      <c r="R79" s="83"/>
    </row>
    <row r="80" ht="12.75">
      <c r="R80" s="83"/>
    </row>
    <row r="81" ht="12.75">
      <c r="R81" s="83"/>
    </row>
    <row r="82" ht="12.75">
      <c r="R82" s="83"/>
    </row>
    <row r="83" ht="12.75">
      <c r="R83" s="83"/>
    </row>
    <row r="84" ht="12.75">
      <c r="R84" s="83"/>
    </row>
    <row r="85" ht="12.75">
      <c r="R85" s="83"/>
    </row>
    <row r="86" ht="12.75">
      <c r="R86" s="83"/>
    </row>
    <row r="87" ht="12.75">
      <c r="R87" s="83"/>
    </row>
    <row r="88" ht="12.75">
      <c r="R88" s="83"/>
    </row>
    <row r="89" ht="12.75">
      <c r="R89" s="83"/>
    </row>
    <row r="90" ht="12.75">
      <c r="R90" s="83"/>
    </row>
    <row r="91" ht="12.75">
      <c r="R91" s="83"/>
    </row>
    <row r="92" ht="12.75">
      <c r="R92" s="83"/>
    </row>
    <row r="93" ht="12.75">
      <c r="R93" s="83"/>
    </row>
    <row r="94" ht="12.75">
      <c r="R94" s="83"/>
    </row>
    <row r="95" ht="12.75">
      <c r="R95" s="83"/>
    </row>
    <row r="96" ht="12.75">
      <c r="R96" s="83"/>
    </row>
    <row r="97" ht="12.75">
      <c r="R97" s="83"/>
    </row>
    <row r="98" ht="12.75">
      <c r="R98" s="83"/>
    </row>
    <row r="99" ht="12.75">
      <c r="R99" s="83"/>
    </row>
    <row r="100" ht="12.75">
      <c r="R100" s="83"/>
    </row>
    <row r="101" ht="12.75">
      <c r="R101" s="83"/>
    </row>
  </sheetData>
  <sheetProtection/>
  <mergeCells count="35">
    <mergeCell ref="N66:O66"/>
    <mergeCell ref="A12:P12"/>
    <mergeCell ref="A13:P13"/>
    <mergeCell ref="A15:P15"/>
    <mergeCell ref="A18:A20"/>
    <mergeCell ref="B18:B20"/>
    <mergeCell ref="C18:C20"/>
    <mergeCell ref="H18:K18"/>
    <mergeCell ref="N19:N20"/>
    <mergeCell ref="A57:C57"/>
    <mergeCell ref="A14:P14"/>
    <mergeCell ref="A17:R17"/>
    <mergeCell ref="M18:M20"/>
    <mergeCell ref="D19:D20"/>
    <mergeCell ref="E19:E20"/>
    <mergeCell ref="F19:F20"/>
    <mergeCell ref="H19:H20"/>
    <mergeCell ref="I19:I20"/>
    <mergeCell ref="J19:J20"/>
    <mergeCell ref="A16:R16"/>
    <mergeCell ref="A59:S59"/>
    <mergeCell ref="A60:E60"/>
    <mergeCell ref="F60:I60"/>
    <mergeCell ref="K60:M60"/>
    <mergeCell ref="N60:O60"/>
    <mergeCell ref="P60:Q60"/>
    <mergeCell ref="P61:Q61"/>
    <mergeCell ref="A62:E62"/>
    <mergeCell ref="F62:J62"/>
    <mergeCell ref="A63:E63"/>
    <mergeCell ref="F63:J63"/>
    <mergeCell ref="A61:E61"/>
    <mergeCell ref="F61:I61"/>
    <mergeCell ref="K61:M61"/>
    <mergeCell ref="N61:O6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&amp;C&amp;8стр.&amp;P/&amp;N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Veska</dc:creator>
  <cp:keywords/>
  <dc:description/>
  <cp:lastModifiedBy>DELL</cp:lastModifiedBy>
  <cp:lastPrinted>2012-05-08T12:44:34Z</cp:lastPrinted>
  <dcterms:created xsi:type="dcterms:W3CDTF">2007-02-09T22:21:24Z</dcterms:created>
  <dcterms:modified xsi:type="dcterms:W3CDTF">2013-02-13T14:07:44Z</dcterms:modified>
  <cp:category/>
  <cp:version/>
  <cp:contentType/>
  <cp:contentStatus/>
</cp:coreProperties>
</file>