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Секция А 1" sheetId="1" r:id="rId1"/>
    <sheet name="Секция Б 1" sheetId="2" r:id="rId2"/>
    <sheet name="Секция С" sheetId="3" r:id="rId3"/>
  </sheets>
  <definedNames>
    <definedName name="_xlnm.Print_Area" localSheetId="0">'Секция А 1'!$A$1:$K$80</definedName>
    <definedName name="_xlnm.Print_Area" localSheetId="1">'Секция Б 1'!$A$1:$K$78</definedName>
    <definedName name="_xlnm.Print_Area" localSheetId="2">'Секция С'!$A$1:$J$10</definedName>
  </definedNames>
  <calcPr fullCalcOnLoad="1"/>
</workbook>
</file>

<file path=xl/sharedStrings.xml><?xml version="1.0" encoding="utf-8"?>
<sst xmlns="http://schemas.openxmlformats.org/spreadsheetml/2006/main" count="653" uniqueCount="194">
  <si>
    <t>Ст.В1.2.5</t>
  </si>
  <si>
    <t>Ап.В1.2.6</t>
  </si>
  <si>
    <t>Ап.В1.2.7</t>
  </si>
  <si>
    <t>Ст.В1.2.8</t>
  </si>
  <si>
    <t>Ст.В1.2.9</t>
  </si>
  <si>
    <t>Ст.В1.2.10</t>
  </si>
  <si>
    <t>Ст.В1.2.11</t>
  </si>
  <si>
    <t>Ст.В1.2.12</t>
  </si>
  <si>
    <t>Ап.В1.2.13</t>
  </si>
  <si>
    <t>Ап.В1.2.14</t>
  </si>
  <si>
    <t>Ап.В1.2.15</t>
  </si>
  <si>
    <t>Ап.В1.3.1</t>
  </si>
  <si>
    <t>Ап.В1.3.2</t>
  </si>
  <si>
    <t>Ап.В1.3.3</t>
  </si>
  <si>
    <t>Ап.В1.3.4</t>
  </si>
  <si>
    <t>Ст.В1.3.5</t>
  </si>
  <si>
    <t>Ст.В1.3.6</t>
  </si>
  <si>
    <t>Ст.В1.3.7</t>
  </si>
  <si>
    <t>Ст.В1.3.8</t>
  </si>
  <si>
    <t>Ст.В1.3.9</t>
  </si>
  <si>
    <t>Ап.В1.3.10</t>
  </si>
  <si>
    <t>Ап.В1.3.11</t>
  </si>
  <si>
    <t>Ап.В1.3.12</t>
  </si>
  <si>
    <t>Ап.В1.4.1</t>
  </si>
  <si>
    <t>Ст.В1.4.2</t>
  </si>
  <si>
    <t>Ап.В1.4.3</t>
  </si>
  <si>
    <t>Ап.В1.4.4</t>
  </si>
  <si>
    <t>Ап.В1.4.5</t>
  </si>
  <si>
    <t>Ап.В1.4.6</t>
  </si>
  <si>
    <t>Ап.В1.4.7</t>
  </si>
  <si>
    <t>Ап.В1.4.8</t>
  </si>
  <si>
    <t>Ап.В1.4.9</t>
  </si>
  <si>
    <t>Ап.В1.5.1</t>
  </si>
  <si>
    <t>Ап.В1.5.2</t>
  </si>
  <si>
    <t>М.В1.5.3</t>
  </si>
  <si>
    <t>М.В1.5.4</t>
  </si>
  <si>
    <t>М.В1.5.5</t>
  </si>
  <si>
    <t>М.В1.5.6</t>
  </si>
  <si>
    <t>Ап.В1.5.7</t>
  </si>
  <si>
    <t>Тип</t>
  </si>
  <si>
    <t>№</t>
  </si>
  <si>
    <t>Панорама</t>
  </si>
  <si>
    <t>Цена в €/кв.м</t>
  </si>
  <si>
    <t>Обща цена в € с ДДС</t>
  </si>
  <si>
    <t>Статус</t>
  </si>
  <si>
    <t>2-комнатной</t>
  </si>
  <si>
    <t>А1 0.2</t>
  </si>
  <si>
    <t>А1 0.3</t>
  </si>
  <si>
    <t>А1 0.4</t>
  </si>
  <si>
    <t>А1 0.5</t>
  </si>
  <si>
    <t>А1 0.6</t>
  </si>
  <si>
    <t>А1 0.7</t>
  </si>
  <si>
    <t>А1 0.8</t>
  </si>
  <si>
    <t>А1.0.9</t>
  </si>
  <si>
    <t>А1 0.10</t>
  </si>
  <si>
    <t>А1 0.11</t>
  </si>
  <si>
    <t>А1 0.13</t>
  </si>
  <si>
    <t>А1 0.14</t>
  </si>
  <si>
    <t xml:space="preserve">Этаж 1 </t>
  </si>
  <si>
    <t>Этаж 2</t>
  </si>
  <si>
    <t>Этаж 3</t>
  </si>
  <si>
    <t>Этаж 1</t>
  </si>
  <si>
    <t>Этаж 4</t>
  </si>
  <si>
    <t>Этаж 5</t>
  </si>
  <si>
    <t>А1 1.1</t>
  </si>
  <si>
    <r>
      <t>А1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0.1</t>
    </r>
  </si>
  <si>
    <t>А1 1.2</t>
  </si>
  <si>
    <t>А1 1.3</t>
  </si>
  <si>
    <t>А1 1.4</t>
  </si>
  <si>
    <t>А1 1.5</t>
  </si>
  <si>
    <t>А1 1.6</t>
  </si>
  <si>
    <t>А1 1.7</t>
  </si>
  <si>
    <t>А1 1.8</t>
  </si>
  <si>
    <t>А1 1.9</t>
  </si>
  <si>
    <t>А1 1.10</t>
  </si>
  <si>
    <t>А1 1.11</t>
  </si>
  <si>
    <t>А1 1.12</t>
  </si>
  <si>
    <t>А1 1.13</t>
  </si>
  <si>
    <t>А1 1.14</t>
  </si>
  <si>
    <t>А1 1.15</t>
  </si>
  <si>
    <t>А1 2.1</t>
  </si>
  <si>
    <t>А1 2.2</t>
  </si>
  <si>
    <t>А1 2.3</t>
  </si>
  <si>
    <t>А1 2.4</t>
  </si>
  <si>
    <t>А1 2.5</t>
  </si>
  <si>
    <t>А1 2.6</t>
  </si>
  <si>
    <t>А1 2.7</t>
  </si>
  <si>
    <t>А1 2.8</t>
  </si>
  <si>
    <t>А1 2.9</t>
  </si>
  <si>
    <t>А1 2.10</t>
  </si>
  <si>
    <t>А1 2.11</t>
  </si>
  <si>
    <t>А1 2.12</t>
  </si>
  <si>
    <t>А1 2.13</t>
  </si>
  <si>
    <t>А1 2.14</t>
  </si>
  <si>
    <t>А1 2.15</t>
  </si>
  <si>
    <t>2-комнатный</t>
  </si>
  <si>
    <t>Жилая площадь кв.м</t>
  </si>
  <si>
    <t>Общая площадь кв.м</t>
  </si>
  <si>
    <t>Общие частей кв.м</t>
  </si>
  <si>
    <t>Студия</t>
  </si>
  <si>
    <t>Этаж</t>
  </si>
  <si>
    <t xml:space="preserve">Обща цена    в € </t>
  </si>
  <si>
    <t>этаж-сад</t>
  </si>
  <si>
    <t xml:space="preserve">2-уровневый </t>
  </si>
  <si>
    <t>А1 3.1</t>
  </si>
  <si>
    <t>А1 3.2</t>
  </si>
  <si>
    <t>А1 3.3</t>
  </si>
  <si>
    <t>А1 3.4</t>
  </si>
  <si>
    <t>А1 3.5</t>
  </si>
  <si>
    <t>А1 3.6</t>
  </si>
  <si>
    <t>А1 3.7</t>
  </si>
  <si>
    <t>А1 3.8</t>
  </si>
  <si>
    <t>А1 3.9</t>
  </si>
  <si>
    <t>А1 3.10</t>
  </si>
  <si>
    <t>А1 3.11</t>
  </si>
  <si>
    <t>А1 3.12</t>
  </si>
  <si>
    <t>А1 4.1</t>
  </si>
  <si>
    <t>3-комнатный</t>
  </si>
  <si>
    <t xml:space="preserve">3-комн/2-уровневый </t>
  </si>
  <si>
    <t xml:space="preserve">3-комн.2-уровневый </t>
  </si>
  <si>
    <t>А1 4.2</t>
  </si>
  <si>
    <t>А1 4.3</t>
  </si>
  <si>
    <t>А1 4.4</t>
  </si>
  <si>
    <t>А1 4.5</t>
  </si>
  <si>
    <t>А1 4.6</t>
  </si>
  <si>
    <t>А1 4.7</t>
  </si>
  <si>
    <t>А1 4.8</t>
  </si>
  <si>
    <t>А1 4.9</t>
  </si>
  <si>
    <t>А1 5.1</t>
  </si>
  <si>
    <t>А1 5.2</t>
  </si>
  <si>
    <t>А1 5.3</t>
  </si>
  <si>
    <t>А1 5.4</t>
  </si>
  <si>
    <t>А1 5.5</t>
  </si>
  <si>
    <t>А1 5.6</t>
  </si>
  <si>
    <t>А1 5.7</t>
  </si>
  <si>
    <t>В1 0.1</t>
  </si>
  <si>
    <t>В1 0.2</t>
  </si>
  <si>
    <t>В1 0.3</t>
  </si>
  <si>
    <t>В1 0.4</t>
  </si>
  <si>
    <t>В1 0.5</t>
  </si>
  <si>
    <t>В1 0.6</t>
  </si>
  <si>
    <t>В1 0.7</t>
  </si>
  <si>
    <t>В1 0.8</t>
  </si>
  <si>
    <t>В1 0.9</t>
  </si>
  <si>
    <t>В1 0.10</t>
  </si>
  <si>
    <t>В1 0.11</t>
  </si>
  <si>
    <t>В1 0.13</t>
  </si>
  <si>
    <t>В1 0.14</t>
  </si>
  <si>
    <t>В1 1.1</t>
  </si>
  <si>
    <t>В1 1.2</t>
  </si>
  <si>
    <t>В1 1.3</t>
  </si>
  <si>
    <t>В1 1.4</t>
  </si>
  <si>
    <t>В1 1.5</t>
  </si>
  <si>
    <t>В1 1.6</t>
  </si>
  <si>
    <t>В1 1.7</t>
  </si>
  <si>
    <t>С2 0.1</t>
  </si>
  <si>
    <t>С2 0.2</t>
  </si>
  <si>
    <t>С2 0.3</t>
  </si>
  <si>
    <t>С2 0.4</t>
  </si>
  <si>
    <t>С1 0.1</t>
  </si>
  <si>
    <t>С1 0.2</t>
  </si>
  <si>
    <t>С1 0.3</t>
  </si>
  <si>
    <t>С1 0.4</t>
  </si>
  <si>
    <t>В1 1.8</t>
  </si>
  <si>
    <t>В1 1.9</t>
  </si>
  <si>
    <t>В1 1.10</t>
  </si>
  <si>
    <t>В1 1.11</t>
  </si>
  <si>
    <t>В1 1.12</t>
  </si>
  <si>
    <t>В1 1.13</t>
  </si>
  <si>
    <t>В1 1.14</t>
  </si>
  <si>
    <t>В1 1.15</t>
  </si>
  <si>
    <t>В1 2.1</t>
  </si>
  <si>
    <t>В1 2.2</t>
  </si>
  <si>
    <t>В1 2.3</t>
  </si>
  <si>
    <t>В1 2.4</t>
  </si>
  <si>
    <t>бассейн+сад</t>
  </si>
  <si>
    <t>сад+море</t>
  </si>
  <si>
    <t>сад</t>
  </si>
  <si>
    <t>сад+бассейн</t>
  </si>
  <si>
    <t>бассейн+море</t>
  </si>
  <si>
    <t>сад+горы</t>
  </si>
  <si>
    <t>горы+море</t>
  </si>
  <si>
    <t>сад+комплекс</t>
  </si>
  <si>
    <t>3-комнатной</t>
  </si>
  <si>
    <t xml:space="preserve">3-комн./2-уровневый </t>
  </si>
  <si>
    <t>море+горы</t>
  </si>
  <si>
    <t>бронирован</t>
  </si>
  <si>
    <t xml:space="preserve"> </t>
  </si>
  <si>
    <t>750€/кв.м</t>
  </si>
  <si>
    <t>800€/кв.м</t>
  </si>
  <si>
    <t>продан</t>
  </si>
  <si>
    <t>Акция              1.04.-30.04.</t>
  </si>
  <si>
    <t>SORRENTO SOLE MARE,SAINT VLAS 1.05.2013</t>
  </si>
  <si>
    <t>Акция              1.02.-31.05.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</si>
</sst>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8"/>
      <color indexed="12"/>
      <name val="Book Antiqua"/>
      <family val="1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20"/>
      <name val="Arial"/>
      <family val="0"/>
    </font>
    <font>
      <sz val="12"/>
      <color indexed="48"/>
      <name val="Arial"/>
      <family val="0"/>
    </font>
    <font>
      <b/>
      <sz val="12"/>
      <color indexed="10"/>
      <name val="Arial"/>
      <family val="2"/>
    </font>
    <font>
      <sz val="12"/>
      <color indexed="16"/>
      <name val="Arial"/>
      <family val="2"/>
    </font>
    <font>
      <sz val="10"/>
      <color indexed="18"/>
      <name val="Arial"/>
      <family val="0"/>
    </font>
    <font>
      <sz val="10"/>
      <color indexed="6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22" borderId="10" xfId="57" applyFont="1" applyFill="1" applyBorder="1" applyAlignment="1">
      <alignment horizontal="center" wrapText="1"/>
      <protection/>
    </xf>
    <xf numFmtId="0" fontId="0" fillId="22" borderId="1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53" applyFont="1" applyBorder="1" applyAlignment="1" applyProtection="1">
      <alignment/>
      <protection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6" fillId="22" borderId="11" xfId="57" applyFont="1" applyFill="1" applyBorder="1" applyAlignment="1">
      <alignment horizontal="center" wrapText="1"/>
      <protection/>
    </xf>
    <xf numFmtId="2" fontId="7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24" borderId="10" xfId="0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25" fillId="22" borderId="10" xfId="57" applyFont="1" applyFill="1" applyBorder="1" applyAlignment="1">
      <alignment horizontal="center" wrapText="1"/>
      <protection/>
    </xf>
    <xf numFmtId="0" fontId="0" fillId="25" borderId="10" xfId="0" applyFont="1" applyFill="1" applyBorder="1" applyAlignment="1">
      <alignment/>
    </xf>
    <xf numFmtId="2" fontId="0" fillId="25" borderId="10" xfId="0" applyNumberFormat="1" applyFill="1" applyBorder="1" applyAlignment="1">
      <alignment horizontal="right" vertical="center"/>
    </xf>
    <xf numFmtId="0" fontId="0" fillId="25" borderId="10" xfId="0" applyFill="1" applyBorder="1" applyAlignment="1">
      <alignment/>
    </xf>
    <xf numFmtId="2" fontId="7" fillId="25" borderId="11" xfId="0" applyNumberFormat="1" applyFont="1" applyFill="1" applyBorder="1" applyAlignment="1">
      <alignment/>
    </xf>
    <xf numFmtId="2" fontId="7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 vertical="center"/>
    </xf>
    <xf numFmtId="0" fontId="0" fillId="25" borderId="10" xfId="53" applyFont="1" applyFill="1" applyBorder="1" applyAlignment="1" applyProtection="1">
      <alignment/>
      <protection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25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0" fontId="0" fillId="25" borderId="11" xfId="0" applyFill="1" applyBorder="1" applyAlignment="1">
      <alignment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right"/>
    </xf>
    <xf numFmtId="2" fontId="0" fillId="24" borderId="10" xfId="0" applyNumberFormat="1" applyFon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/>
    </xf>
    <xf numFmtId="0" fontId="0" fillId="24" borderId="10" xfId="53" applyFont="1" applyFill="1" applyBorder="1" applyAlignment="1" applyProtection="1">
      <alignment/>
      <protection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2" fontId="0" fillId="25" borderId="10" xfId="0" applyNumberFormat="1" applyFont="1" applyFill="1" applyBorder="1" applyAlignment="1">
      <alignment horizontal="right" vertical="center"/>
    </xf>
    <xf numFmtId="2" fontId="0" fillId="24" borderId="1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7" fillId="0" borderId="0" xfId="0" applyFont="1" applyAlignment="1">
      <alignment/>
    </xf>
    <xf numFmtId="0" fontId="29" fillId="22" borderId="10" xfId="57" applyFont="1" applyFill="1" applyBorder="1" applyAlignment="1">
      <alignment horizontal="center" wrapText="1"/>
      <protection/>
    </xf>
    <xf numFmtId="0" fontId="30" fillId="22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1" fillId="0" borderId="10" xfId="57" applyFont="1" applyFill="1" applyBorder="1" applyAlignment="1">
      <alignment horizontal="center" wrapText="1"/>
      <protection/>
    </xf>
    <xf numFmtId="0" fontId="32" fillId="0" borderId="10" xfId="57" applyFont="1" applyFill="1" applyBorder="1" applyAlignment="1">
      <alignment horizontal="center" wrapText="1"/>
      <protection/>
    </xf>
    <xf numFmtId="0" fontId="28" fillId="22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4" borderId="10" xfId="0" applyFont="1" applyFill="1" applyBorder="1" applyAlignment="1">
      <alignment vertical="center"/>
    </xf>
    <xf numFmtId="0" fontId="28" fillId="4" borderId="10" xfId="0" applyFont="1" applyFill="1" applyBorder="1" applyAlignment="1">
      <alignment/>
    </xf>
    <xf numFmtId="0" fontId="28" fillId="4" borderId="10" xfId="0" applyFont="1" applyFill="1" applyBorder="1" applyAlignment="1">
      <alignment horizontal="center"/>
    </xf>
    <xf numFmtId="0" fontId="28" fillId="4" borderId="10" xfId="0" applyFont="1" applyFill="1" applyBorder="1" applyAlignment="1">
      <alignment/>
    </xf>
    <xf numFmtId="0" fontId="28" fillId="0" borderId="0" xfId="0" applyFont="1" applyAlignment="1">
      <alignment/>
    </xf>
    <xf numFmtId="0" fontId="33" fillId="0" borderId="10" xfId="0" applyFont="1" applyBorder="1" applyAlignment="1">
      <alignment/>
    </xf>
    <xf numFmtId="0" fontId="28" fillId="24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53" applyFont="1" applyBorder="1" applyAlignment="1" applyProtection="1">
      <alignment/>
      <protection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Fill="1" applyBorder="1" applyAlignment="1">
      <alignment/>
    </xf>
    <xf numFmtId="0" fontId="31" fillId="22" borderId="10" xfId="57" applyFont="1" applyFill="1" applyBorder="1" applyAlignment="1">
      <alignment horizontal="center" wrapText="1"/>
      <protection/>
    </xf>
    <xf numFmtId="0" fontId="32" fillId="22" borderId="10" xfId="57" applyFont="1" applyFill="1" applyBorder="1" applyAlignment="1">
      <alignment horizontal="center" wrapText="1"/>
      <protection/>
    </xf>
    <xf numFmtId="2" fontId="36" fillId="22" borderId="10" xfId="0" applyNumberFormat="1" applyFont="1" applyFill="1" applyBorder="1" applyAlignment="1">
      <alignment vertical="center"/>
    </xf>
    <xf numFmtId="2" fontId="28" fillId="22" borderId="10" xfId="0" applyNumberFormat="1" applyFont="1" applyFill="1" applyBorder="1" applyAlignment="1">
      <alignment horizontal="center" vertical="center"/>
    </xf>
    <xf numFmtId="2" fontId="36" fillId="22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/>
    </xf>
    <xf numFmtId="0" fontId="0" fillId="22" borderId="10" xfId="0" applyFont="1" applyFill="1" applyBorder="1" applyAlignment="1">
      <alignment vertical="center"/>
    </xf>
    <xf numFmtId="0" fontId="37" fillId="0" borderId="10" xfId="0" applyFont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1" xfId="0" applyFont="1" applyBorder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0" fontId="28" fillId="0" borderId="10" xfId="53" applyFont="1" applyFill="1" applyBorder="1" applyAlignment="1" applyProtection="1">
      <alignment/>
      <protection/>
    </xf>
    <xf numFmtId="0" fontId="24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na.bg/villa77/section1/floor1/estate1_1417.html" TargetMode="External" /><Relationship Id="rId2" Type="http://schemas.openxmlformats.org/officeDocument/2006/relationships/hyperlink" Target="http://www.santamarina.bg/villa77/section1/floor1/estate1_1417.html" TargetMode="External" /><Relationship Id="rId3" Type="http://schemas.openxmlformats.org/officeDocument/2006/relationships/hyperlink" Target="http://www.santamarina.bg/villa77/section1/floor1/estate1_1417.html" TargetMode="External" /><Relationship Id="rId4" Type="http://schemas.openxmlformats.org/officeDocument/2006/relationships/hyperlink" Target="http://www.santamarina.bg/villa77/section1/floor1/estate1_1417.html" TargetMode="External" /><Relationship Id="rId5" Type="http://schemas.openxmlformats.org/officeDocument/2006/relationships/hyperlink" Target="http://www.santamarina.bg/villa77/section1/floor1/estate1_1417.html" TargetMode="External" /><Relationship Id="rId6" Type="http://schemas.openxmlformats.org/officeDocument/2006/relationships/hyperlink" Target="http://www.santamarina.bg/villa77/section1/floor1/estate1_1417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SheetLayoutView="100" zoomScalePageLayoutView="0" workbookViewId="0" topLeftCell="A44">
      <selection activeCell="J52" sqref="J52"/>
    </sheetView>
  </sheetViews>
  <sheetFormatPr defaultColWidth="9.140625" defaultRowHeight="12.75"/>
  <cols>
    <col min="1" max="1" width="11.8515625" style="0" customWidth="1"/>
    <col min="2" max="2" width="11.28125" style="0" customWidth="1"/>
    <col min="3" max="3" width="15.140625" style="0" customWidth="1"/>
    <col min="4" max="4" width="15.8515625" style="0" customWidth="1"/>
    <col min="5" max="5" width="10.421875" style="0" customWidth="1"/>
    <col min="6" max="6" width="9.7109375" style="0" customWidth="1"/>
    <col min="7" max="7" width="10.8515625" style="0" customWidth="1"/>
    <col min="8" max="8" width="10.140625" style="0" customWidth="1"/>
    <col min="9" max="9" width="13.00390625" style="0" customWidth="1"/>
    <col min="10" max="10" width="10.57421875" style="0" customWidth="1"/>
    <col min="11" max="11" width="12.140625" style="0" customWidth="1"/>
  </cols>
  <sheetData>
    <row r="1" spans="1:11" ht="23.25">
      <c r="A1" s="105" t="s">
        <v>192</v>
      </c>
      <c r="B1" s="105"/>
      <c r="C1" s="105"/>
      <c r="D1" s="105"/>
      <c r="E1" s="105"/>
      <c r="F1" s="105"/>
      <c r="G1" s="105"/>
      <c r="H1" s="105"/>
      <c r="I1" s="105"/>
      <c r="J1" s="105"/>
      <c r="K1" s="16"/>
    </row>
    <row r="2" spans="1:11" ht="45">
      <c r="A2" s="1" t="s">
        <v>40</v>
      </c>
      <c r="B2" s="1" t="s">
        <v>100</v>
      </c>
      <c r="C2" s="1" t="s">
        <v>39</v>
      </c>
      <c r="D2" s="1" t="s">
        <v>41</v>
      </c>
      <c r="E2" s="1" t="s">
        <v>96</v>
      </c>
      <c r="F2" s="1" t="s">
        <v>98</v>
      </c>
      <c r="G2" s="1" t="s">
        <v>97</v>
      </c>
      <c r="H2" s="1" t="s">
        <v>42</v>
      </c>
      <c r="I2" s="1" t="s">
        <v>101</v>
      </c>
      <c r="J2" s="10" t="s">
        <v>44</v>
      </c>
      <c r="K2" s="18" t="s">
        <v>191</v>
      </c>
    </row>
    <row r="3" spans="1:11" ht="12.75">
      <c r="A3" s="2" t="s">
        <v>65</v>
      </c>
      <c r="B3" s="4" t="s">
        <v>102</v>
      </c>
      <c r="C3" s="3" t="s">
        <v>99</v>
      </c>
      <c r="D3" s="13" t="s">
        <v>175</v>
      </c>
      <c r="E3" s="46">
        <v>23.5</v>
      </c>
      <c r="F3" s="20">
        <v>7.95</v>
      </c>
      <c r="G3" s="6">
        <f>E3+F3</f>
        <v>31.45</v>
      </c>
      <c r="H3" s="4">
        <v>950</v>
      </c>
      <c r="I3" s="4">
        <f>SUM(G3*H3)</f>
        <v>29877.5</v>
      </c>
      <c r="J3" s="22"/>
      <c r="K3" s="23"/>
    </row>
    <row r="4" spans="1:11" ht="12.75">
      <c r="A4" s="2" t="s">
        <v>46</v>
      </c>
      <c r="B4" s="4" t="s">
        <v>102</v>
      </c>
      <c r="C4" s="3" t="s">
        <v>99</v>
      </c>
      <c r="D4" s="13" t="s">
        <v>175</v>
      </c>
      <c r="E4" s="46">
        <v>22.7</v>
      </c>
      <c r="F4" s="20">
        <v>8.37</v>
      </c>
      <c r="G4" s="6">
        <f aca="true" t="shared" si="0" ref="G4:G66">E4+F4</f>
        <v>31.07</v>
      </c>
      <c r="H4" s="4">
        <v>950</v>
      </c>
      <c r="I4" s="4">
        <f aca="true" t="shared" si="1" ref="I4:I15">SUM(G4*H4)</f>
        <v>29516.5</v>
      </c>
      <c r="J4" s="22"/>
      <c r="K4" s="23"/>
    </row>
    <row r="5" spans="1:11" ht="12.75">
      <c r="A5" s="2" t="s">
        <v>47</v>
      </c>
      <c r="B5" s="4" t="s">
        <v>102</v>
      </c>
      <c r="C5" s="3" t="s">
        <v>99</v>
      </c>
      <c r="D5" s="13" t="s">
        <v>175</v>
      </c>
      <c r="E5" s="46">
        <v>22.7</v>
      </c>
      <c r="F5" s="20">
        <v>7.87</v>
      </c>
      <c r="G5" s="6">
        <f t="shared" si="0"/>
        <v>30.57</v>
      </c>
      <c r="H5" s="4">
        <v>950</v>
      </c>
      <c r="I5" s="4">
        <f t="shared" si="1"/>
        <v>29041.5</v>
      </c>
      <c r="J5" s="22"/>
      <c r="K5" s="23"/>
    </row>
    <row r="6" spans="1:11" ht="12.75">
      <c r="A6" s="2" t="s">
        <v>48</v>
      </c>
      <c r="B6" s="4" t="s">
        <v>102</v>
      </c>
      <c r="C6" s="3" t="s">
        <v>95</v>
      </c>
      <c r="D6" s="13" t="s">
        <v>176</v>
      </c>
      <c r="E6" s="46">
        <v>39.5</v>
      </c>
      <c r="F6" s="20">
        <v>9.71</v>
      </c>
      <c r="G6" s="6">
        <f t="shared" si="0"/>
        <v>49.21</v>
      </c>
      <c r="H6" s="4">
        <v>900</v>
      </c>
      <c r="I6" s="4">
        <f t="shared" si="1"/>
        <v>44289</v>
      </c>
      <c r="J6" s="22"/>
      <c r="K6" s="23"/>
    </row>
    <row r="7" spans="1:11" ht="12.75">
      <c r="A7" s="2" t="s">
        <v>49</v>
      </c>
      <c r="B7" s="4" t="s">
        <v>102</v>
      </c>
      <c r="C7" s="3" t="s">
        <v>95</v>
      </c>
      <c r="D7" s="13" t="s">
        <v>176</v>
      </c>
      <c r="E7" s="46">
        <v>41.9</v>
      </c>
      <c r="F7" s="8">
        <v>17.55</v>
      </c>
      <c r="G7" s="6">
        <f t="shared" si="0"/>
        <v>59.45</v>
      </c>
      <c r="H7" s="4">
        <v>890</v>
      </c>
      <c r="I7" s="4">
        <f t="shared" si="1"/>
        <v>52910.5</v>
      </c>
      <c r="J7" s="22"/>
      <c r="K7" s="23"/>
    </row>
    <row r="8" spans="1:11" ht="12.75">
      <c r="A8" s="2" t="s">
        <v>50</v>
      </c>
      <c r="B8" s="4" t="s">
        <v>102</v>
      </c>
      <c r="C8" s="3" t="s">
        <v>99</v>
      </c>
      <c r="D8" s="13" t="s">
        <v>176</v>
      </c>
      <c r="E8" s="46">
        <v>24.5</v>
      </c>
      <c r="F8" s="8">
        <v>9.19</v>
      </c>
      <c r="G8" s="6">
        <f t="shared" si="0"/>
        <v>33.69</v>
      </c>
      <c r="H8" s="4">
        <v>890</v>
      </c>
      <c r="I8" s="4">
        <f t="shared" si="1"/>
        <v>29984.1</v>
      </c>
      <c r="J8" s="22" t="s">
        <v>186</v>
      </c>
      <c r="K8" s="23"/>
    </row>
    <row r="9" spans="1:11" ht="12.75">
      <c r="A9" s="2" t="s">
        <v>51</v>
      </c>
      <c r="B9" s="4" t="s">
        <v>102</v>
      </c>
      <c r="C9" s="3" t="s">
        <v>99</v>
      </c>
      <c r="D9" s="13" t="s">
        <v>177</v>
      </c>
      <c r="E9" s="46">
        <v>24.4</v>
      </c>
      <c r="F9" s="8">
        <v>9.49</v>
      </c>
      <c r="G9" s="6">
        <f t="shared" si="0"/>
        <v>33.89</v>
      </c>
      <c r="H9" s="4">
        <v>850</v>
      </c>
      <c r="I9" s="4">
        <f t="shared" si="1"/>
        <v>28806.5</v>
      </c>
      <c r="J9" s="22" t="s">
        <v>186</v>
      </c>
      <c r="K9" s="97"/>
    </row>
    <row r="10" spans="1:11" ht="12.75">
      <c r="A10" s="2" t="s">
        <v>52</v>
      </c>
      <c r="B10" s="4" t="s">
        <v>102</v>
      </c>
      <c r="C10" s="3" t="s">
        <v>99</v>
      </c>
      <c r="D10" s="13" t="s">
        <v>177</v>
      </c>
      <c r="E10" s="46">
        <v>24.4</v>
      </c>
      <c r="F10" s="8">
        <v>9.49</v>
      </c>
      <c r="G10" s="6">
        <f t="shared" si="0"/>
        <v>33.89</v>
      </c>
      <c r="H10" s="4">
        <v>850</v>
      </c>
      <c r="I10" s="4">
        <f t="shared" si="1"/>
        <v>28806.5</v>
      </c>
      <c r="J10" s="22"/>
      <c r="K10" s="38" t="s">
        <v>189</v>
      </c>
    </row>
    <row r="11" spans="1:11" ht="12.75">
      <c r="A11" s="2" t="s">
        <v>53</v>
      </c>
      <c r="B11" s="4" t="s">
        <v>102</v>
      </c>
      <c r="C11" s="3" t="s">
        <v>99</v>
      </c>
      <c r="D11" s="13" t="s">
        <v>177</v>
      </c>
      <c r="E11" s="46">
        <v>24.5</v>
      </c>
      <c r="F11" s="8">
        <v>9.19</v>
      </c>
      <c r="G11" s="6">
        <f t="shared" si="0"/>
        <v>33.69</v>
      </c>
      <c r="H11" s="4">
        <v>850</v>
      </c>
      <c r="I11" s="4">
        <f t="shared" si="1"/>
        <v>28636.499999999996</v>
      </c>
      <c r="J11" s="22"/>
      <c r="K11" s="38" t="s">
        <v>189</v>
      </c>
    </row>
    <row r="12" spans="1:11" ht="12.75">
      <c r="A12" s="31" t="s">
        <v>54</v>
      </c>
      <c r="B12" s="32" t="s">
        <v>102</v>
      </c>
      <c r="C12" s="33" t="s">
        <v>99</v>
      </c>
      <c r="D12" s="34" t="s">
        <v>177</v>
      </c>
      <c r="E12" s="47">
        <v>21.6</v>
      </c>
      <c r="F12" s="35">
        <v>9.73</v>
      </c>
      <c r="G12" s="36">
        <f t="shared" si="0"/>
        <v>31.330000000000002</v>
      </c>
      <c r="H12" s="32">
        <v>850</v>
      </c>
      <c r="I12" s="32">
        <f t="shared" si="1"/>
        <v>26630.5</v>
      </c>
      <c r="J12" s="37"/>
      <c r="K12" s="38" t="s">
        <v>189</v>
      </c>
    </row>
    <row r="13" spans="1:11" ht="12.75">
      <c r="A13" s="31" t="s">
        <v>55</v>
      </c>
      <c r="B13" s="32" t="s">
        <v>102</v>
      </c>
      <c r="C13" s="33" t="s">
        <v>99</v>
      </c>
      <c r="D13" s="34" t="s">
        <v>177</v>
      </c>
      <c r="E13" s="47">
        <v>28.2</v>
      </c>
      <c r="F13" s="35">
        <v>10.32</v>
      </c>
      <c r="G13" s="36">
        <f t="shared" si="0"/>
        <v>38.519999999999996</v>
      </c>
      <c r="H13" s="32">
        <v>850</v>
      </c>
      <c r="I13" s="32">
        <f t="shared" si="1"/>
        <v>32741.999999999996</v>
      </c>
      <c r="J13" s="37"/>
      <c r="K13" s="38" t="s">
        <v>188</v>
      </c>
    </row>
    <row r="14" spans="1:11" ht="12.75">
      <c r="A14" s="2" t="s">
        <v>56</v>
      </c>
      <c r="B14" s="4" t="s">
        <v>102</v>
      </c>
      <c r="C14" s="3" t="s">
        <v>95</v>
      </c>
      <c r="D14" s="13" t="s">
        <v>178</v>
      </c>
      <c r="E14" s="46">
        <v>37.3</v>
      </c>
      <c r="F14" s="8">
        <v>19.71</v>
      </c>
      <c r="G14" s="6">
        <f t="shared" si="0"/>
        <v>57.01</v>
      </c>
      <c r="H14" s="4">
        <v>850</v>
      </c>
      <c r="I14" s="4">
        <f t="shared" si="1"/>
        <v>48458.5</v>
      </c>
      <c r="J14" s="22"/>
      <c r="K14" s="23"/>
    </row>
    <row r="15" spans="1:11" ht="12.75">
      <c r="A15" s="2" t="s">
        <v>57</v>
      </c>
      <c r="B15" s="4" t="s">
        <v>102</v>
      </c>
      <c r="C15" s="3" t="s">
        <v>95</v>
      </c>
      <c r="D15" s="13" t="s">
        <v>177</v>
      </c>
      <c r="E15" s="46">
        <v>39.4</v>
      </c>
      <c r="F15" s="8">
        <v>10.39</v>
      </c>
      <c r="G15" s="6">
        <f t="shared" si="0"/>
        <v>49.79</v>
      </c>
      <c r="H15" s="4">
        <v>890</v>
      </c>
      <c r="I15" s="4">
        <f t="shared" si="1"/>
        <v>44313.1</v>
      </c>
      <c r="J15" s="22"/>
      <c r="K15" s="23"/>
    </row>
    <row r="16" spans="1:11" ht="12.75" hidden="1">
      <c r="A16" s="4"/>
      <c r="B16" s="4"/>
      <c r="C16" s="4"/>
      <c r="D16" s="13"/>
      <c r="E16" s="48"/>
      <c r="F16" s="4"/>
      <c r="G16" s="6"/>
      <c r="H16" s="4"/>
      <c r="I16" s="4"/>
      <c r="J16" s="11"/>
      <c r="K16" s="17"/>
    </row>
    <row r="17" spans="1:11" ht="12.75">
      <c r="A17" s="4"/>
      <c r="B17" s="4"/>
      <c r="C17" s="4"/>
      <c r="D17" s="13"/>
      <c r="E17" s="48"/>
      <c r="F17" s="4"/>
      <c r="G17" s="6"/>
      <c r="H17" s="4"/>
      <c r="I17" s="4"/>
      <c r="J17" s="12"/>
      <c r="K17" s="7"/>
    </row>
    <row r="18" spans="1:11" ht="12.75">
      <c r="A18" s="2" t="s">
        <v>64</v>
      </c>
      <c r="B18" s="5" t="s">
        <v>58</v>
      </c>
      <c r="C18" s="9" t="s">
        <v>99</v>
      </c>
      <c r="D18" s="13" t="s">
        <v>178</v>
      </c>
      <c r="E18" s="46">
        <v>36.1</v>
      </c>
      <c r="F18" s="7">
        <v>6.28</v>
      </c>
      <c r="G18" s="6">
        <f t="shared" si="0"/>
        <v>42.38</v>
      </c>
      <c r="H18" s="4">
        <v>890</v>
      </c>
      <c r="I18" s="4">
        <f aca="true" t="shared" si="2" ref="I18:I79">SUM(G18*H18)</f>
        <v>37718.200000000004</v>
      </c>
      <c r="J18" s="12"/>
      <c r="K18" s="97"/>
    </row>
    <row r="19" spans="1:11" ht="12.75">
      <c r="A19" s="24" t="s">
        <v>66</v>
      </c>
      <c r="B19" s="25" t="s">
        <v>61</v>
      </c>
      <c r="C19" s="26" t="s">
        <v>95</v>
      </c>
      <c r="D19" s="27" t="s">
        <v>179</v>
      </c>
      <c r="E19" s="46">
        <v>48.7</v>
      </c>
      <c r="F19" s="28">
        <v>8.73</v>
      </c>
      <c r="G19" s="29">
        <f t="shared" si="0"/>
        <v>57.43000000000001</v>
      </c>
      <c r="H19" s="21">
        <v>950</v>
      </c>
      <c r="I19" s="21">
        <f t="shared" si="2"/>
        <v>54558.50000000001</v>
      </c>
      <c r="J19" s="12"/>
      <c r="K19" s="7"/>
    </row>
    <row r="20" spans="1:11" ht="12.75">
      <c r="A20" s="2" t="s">
        <v>67</v>
      </c>
      <c r="B20" s="5" t="s">
        <v>61</v>
      </c>
      <c r="C20" s="9" t="s">
        <v>99</v>
      </c>
      <c r="D20" s="13" t="s">
        <v>179</v>
      </c>
      <c r="E20" s="46">
        <v>28.6</v>
      </c>
      <c r="F20" s="7">
        <v>5.28</v>
      </c>
      <c r="G20" s="6">
        <f t="shared" si="0"/>
        <v>33.88</v>
      </c>
      <c r="H20" s="4">
        <v>950</v>
      </c>
      <c r="I20" s="4">
        <f t="shared" si="2"/>
        <v>32186.000000000004</v>
      </c>
      <c r="J20" s="12"/>
      <c r="K20" s="7"/>
    </row>
    <row r="21" spans="1:11" ht="12.75">
      <c r="A21" s="2" t="s">
        <v>68</v>
      </c>
      <c r="B21" s="5" t="s">
        <v>61</v>
      </c>
      <c r="C21" s="9" t="s">
        <v>99</v>
      </c>
      <c r="D21" s="13" t="s">
        <v>179</v>
      </c>
      <c r="E21" s="46">
        <v>28.9</v>
      </c>
      <c r="F21" s="7">
        <v>5.34</v>
      </c>
      <c r="G21" s="6">
        <f t="shared" si="0"/>
        <v>34.239999999999995</v>
      </c>
      <c r="H21" s="4">
        <v>950</v>
      </c>
      <c r="I21" s="4">
        <f t="shared" si="2"/>
        <v>32527.999999999996</v>
      </c>
      <c r="J21" s="12"/>
      <c r="K21" s="7"/>
    </row>
    <row r="22" spans="1:11" ht="12.75">
      <c r="A22" s="2" t="s">
        <v>69</v>
      </c>
      <c r="B22" s="5" t="s">
        <v>61</v>
      </c>
      <c r="C22" s="9" t="s">
        <v>99</v>
      </c>
      <c r="D22" s="13" t="s">
        <v>176</v>
      </c>
      <c r="E22" s="46">
        <v>28.4</v>
      </c>
      <c r="F22" s="7">
        <v>5.25</v>
      </c>
      <c r="G22" s="6">
        <f t="shared" si="0"/>
        <v>33.65</v>
      </c>
      <c r="H22" s="4">
        <v>900</v>
      </c>
      <c r="I22" s="4">
        <f t="shared" si="2"/>
        <v>30285</v>
      </c>
      <c r="J22" s="12"/>
      <c r="K22" s="7"/>
    </row>
    <row r="23" spans="1:11" ht="12.75">
      <c r="A23" s="2" t="s">
        <v>70</v>
      </c>
      <c r="B23" s="5" t="s">
        <v>61</v>
      </c>
      <c r="C23" s="9" t="s">
        <v>95</v>
      </c>
      <c r="D23" s="13" t="s">
        <v>176</v>
      </c>
      <c r="E23" s="46">
        <v>45.7</v>
      </c>
      <c r="F23" s="7">
        <v>8.35</v>
      </c>
      <c r="G23" s="6">
        <f t="shared" si="0"/>
        <v>54.050000000000004</v>
      </c>
      <c r="H23" s="4">
        <v>900</v>
      </c>
      <c r="I23" s="4">
        <f t="shared" si="2"/>
        <v>48645.00000000001</v>
      </c>
      <c r="J23" s="12"/>
      <c r="K23" s="7"/>
    </row>
    <row r="24" spans="1:11" ht="12.75">
      <c r="A24" s="2" t="s">
        <v>71</v>
      </c>
      <c r="B24" s="5" t="s">
        <v>61</v>
      </c>
      <c r="C24" s="9" t="s">
        <v>95</v>
      </c>
      <c r="D24" s="13" t="s">
        <v>176</v>
      </c>
      <c r="E24" s="46">
        <v>46.5</v>
      </c>
      <c r="F24" s="7">
        <v>8.42</v>
      </c>
      <c r="G24" s="6">
        <f t="shared" si="0"/>
        <v>54.92</v>
      </c>
      <c r="H24" s="4">
        <v>900</v>
      </c>
      <c r="I24" s="4">
        <f t="shared" si="2"/>
        <v>49428</v>
      </c>
      <c r="J24" s="12"/>
      <c r="K24" s="7"/>
    </row>
    <row r="25" spans="1:11" ht="12.75">
      <c r="A25" s="2" t="s">
        <v>72</v>
      </c>
      <c r="B25" s="5" t="s">
        <v>61</v>
      </c>
      <c r="C25" s="9" t="s">
        <v>99</v>
      </c>
      <c r="D25" s="13" t="s">
        <v>177</v>
      </c>
      <c r="E25" s="46">
        <v>30.1</v>
      </c>
      <c r="F25" s="7">
        <v>5.45</v>
      </c>
      <c r="G25" s="6">
        <f t="shared" si="0"/>
        <v>35.550000000000004</v>
      </c>
      <c r="H25" s="4">
        <v>890</v>
      </c>
      <c r="I25" s="4">
        <f t="shared" si="2"/>
        <v>31639.500000000004</v>
      </c>
      <c r="J25" s="12"/>
      <c r="K25" s="7"/>
    </row>
    <row r="26" spans="1:11" ht="12.75">
      <c r="A26" s="2" t="s">
        <v>73</v>
      </c>
      <c r="B26" s="5" t="s">
        <v>61</v>
      </c>
      <c r="C26" s="9" t="s">
        <v>99</v>
      </c>
      <c r="D26" s="13" t="s">
        <v>177</v>
      </c>
      <c r="E26" s="46">
        <v>29.9</v>
      </c>
      <c r="F26" s="7">
        <v>5.41</v>
      </c>
      <c r="G26" s="6">
        <f t="shared" si="0"/>
        <v>35.31</v>
      </c>
      <c r="H26" s="4">
        <v>890</v>
      </c>
      <c r="I26" s="4">
        <f t="shared" si="2"/>
        <v>31425.9</v>
      </c>
      <c r="J26" s="12"/>
      <c r="K26" s="7"/>
    </row>
    <row r="27" spans="1:11" ht="12.75">
      <c r="A27" s="2" t="s">
        <v>74</v>
      </c>
      <c r="B27" s="5" t="s">
        <v>61</v>
      </c>
      <c r="C27" s="9" t="s">
        <v>99</v>
      </c>
      <c r="D27" s="13" t="s">
        <v>177</v>
      </c>
      <c r="E27" s="46">
        <v>29.9</v>
      </c>
      <c r="F27" s="7">
        <v>5.41</v>
      </c>
      <c r="G27" s="6">
        <f t="shared" si="0"/>
        <v>35.31</v>
      </c>
      <c r="H27" s="4">
        <v>890</v>
      </c>
      <c r="I27" s="4">
        <f t="shared" si="2"/>
        <v>31425.9</v>
      </c>
      <c r="J27" s="12"/>
      <c r="K27" s="7"/>
    </row>
    <row r="28" spans="1:11" ht="12.75">
      <c r="A28" s="2" t="s">
        <v>75</v>
      </c>
      <c r="B28" s="5" t="s">
        <v>61</v>
      </c>
      <c r="C28" s="9" t="s">
        <v>99</v>
      </c>
      <c r="D28" s="13" t="s">
        <v>177</v>
      </c>
      <c r="E28" s="46">
        <v>30.1</v>
      </c>
      <c r="F28" s="7">
        <v>5.45</v>
      </c>
      <c r="G28" s="6">
        <f t="shared" si="0"/>
        <v>35.550000000000004</v>
      </c>
      <c r="H28" s="4">
        <v>890</v>
      </c>
      <c r="I28" s="4">
        <f t="shared" si="2"/>
        <v>31639.500000000004</v>
      </c>
      <c r="J28" s="12"/>
      <c r="K28" s="7"/>
    </row>
    <row r="29" spans="1:11" ht="12.75">
      <c r="A29" s="15" t="s">
        <v>76</v>
      </c>
      <c r="B29" s="39" t="s">
        <v>61</v>
      </c>
      <c r="C29" s="40" t="s">
        <v>95</v>
      </c>
      <c r="D29" s="41" t="s">
        <v>180</v>
      </c>
      <c r="E29" s="47">
        <v>49.7</v>
      </c>
      <c r="F29" s="42">
        <v>9</v>
      </c>
      <c r="G29" s="43">
        <f t="shared" si="0"/>
        <v>58.7</v>
      </c>
      <c r="H29" s="44">
        <v>850</v>
      </c>
      <c r="I29" s="44">
        <f t="shared" si="2"/>
        <v>49895</v>
      </c>
      <c r="J29" s="45"/>
      <c r="K29" s="38" t="s">
        <v>189</v>
      </c>
    </row>
    <row r="30" spans="1:11" ht="12.75">
      <c r="A30" s="15" t="s">
        <v>77</v>
      </c>
      <c r="B30" s="39" t="s">
        <v>61</v>
      </c>
      <c r="C30" s="40" t="s">
        <v>95</v>
      </c>
      <c r="D30" s="41" t="s">
        <v>178</v>
      </c>
      <c r="E30" s="47">
        <v>48.9</v>
      </c>
      <c r="F30" s="42">
        <v>8.51</v>
      </c>
      <c r="G30" s="43">
        <f t="shared" si="0"/>
        <v>57.41</v>
      </c>
      <c r="H30" s="44">
        <v>850</v>
      </c>
      <c r="I30" s="44">
        <f t="shared" si="2"/>
        <v>48798.5</v>
      </c>
      <c r="J30" s="45"/>
      <c r="K30" s="38" t="s">
        <v>188</v>
      </c>
    </row>
    <row r="31" spans="1:11" ht="12.75">
      <c r="A31" s="2" t="s">
        <v>78</v>
      </c>
      <c r="B31" s="5" t="s">
        <v>61</v>
      </c>
      <c r="C31" s="9" t="s">
        <v>95</v>
      </c>
      <c r="D31" s="13" t="s">
        <v>178</v>
      </c>
      <c r="E31" s="46">
        <v>54.6</v>
      </c>
      <c r="F31" s="7">
        <v>9.5</v>
      </c>
      <c r="G31" s="6">
        <f t="shared" si="0"/>
        <v>64.1</v>
      </c>
      <c r="H31" s="4">
        <v>890</v>
      </c>
      <c r="I31" s="4">
        <f t="shared" si="2"/>
        <v>57048.99999999999</v>
      </c>
      <c r="J31" s="12"/>
      <c r="K31" s="7"/>
    </row>
    <row r="32" spans="1:11" ht="12.75">
      <c r="A32" s="2" t="s">
        <v>79</v>
      </c>
      <c r="B32" s="5" t="s">
        <v>61</v>
      </c>
      <c r="C32" s="9" t="s">
        <v>95</v>
      </c>
      <c r="D32" s="13" t="s">
        <v>178</v>
      </c>
      <c r="E32" s="46">
        <v>48.6</v>
      </c>
      <c r="F32" s="7">
        <v>8.46</v>
      </c>
      <c r="G32" s="6">
        <f t="shared" si="0"/>
        <v>57.06</v>
      </c>
      <c r="H32" s="4">
        <v>890</v>
      </c>
      <c r="I32" s="4">
        <f t="shared" si="2"/>
        <v>50783.4</v>
      </c>
      <c r="J32" s="12"/>
      <c r="K32" s="7"/>
    </row>
    <row r="33" spans="1:11" ht="12.75">
      <c r="A33" s="4"/>
      <c r="B33" s="4"/>
      <c r="C33" s="9"/>
      <c r="D33" s="4"/>
      <c r="E33" s="48"/>
      <c r="F33" s="7"/>
      <c r="G33" s="6"/>
      <c r="H33" s="4"/>
      <c r="I33" s="4">
        <f t="shared" si="2"/>
        <v>0</v>
      </c>
      <c r="J33" s="12"/>
      <c r="K33" s="7"/>
    </row>
    <row r="34" spans="1:11" ht="12.75">
      <c r="A34" s="2" t="s">
        <v>80</v>
      </c>
      <c r="B34" s="5" t="s">
        <v>59</v>
      </c>
      <c r="C34" s="9" t="s">
        <v>99</v>
      </c>
      <c r="D34" s="4" t="s">
        <v>175</v>
      </c>
      <c r="E34" s="46">
        <v>36.1</v>
      </c>
      <c r="F34" s="7">
        <v>6.82</v>
      </c>
      <c r="G34" s="6">
        <f t="shared" si="0"/>
        <v>42.92</v>
      </c>
      <c r="H34" s="4">
        <v>900</v>
      </c>
      <c r="I34" s="4">
        <f t="shared" si="2"/>
        <v>38628</v>
      </c>
      <c r="J34" s="12"/>
      <c r="K34" s="7"/>
    </row>
    <row r="35" spans="1:11" ht="12.75">
      <c r="A35" s="2" t="s">
        <v>81</v>
      </c>
      <c r="B35" s="5" t="s">
        <v>59</v>
      </c>
      <c r="C35" s="9" t="s">
        <v>95</v>
      </c>
      <c r="D35" s="4" t="s">
        <v>175</v>
      </c>
      <c r="E35" s="46">
        <v>48.7</v>
      </c>
      <c r="F35" s="7">
        <v>9.2</v>
      </c>
      <c r="G35" s="6">
        <f t="shared" si="0"/>
        <v>57.900000000000006</v>
      </c>
      <c r="H35" s="4">
        <v>970</v>
      </c>
      <c r="I35" s="4">
        <f t="shared" si="2"/>
        <v>56163.00000000001</v>
      </c>
      <c r="J35" s="12"/>
      <c r="K35" s="7"/>
    </row>
    <row r="36" spans="1:11" ht="12.75">
      <c r="A36" s="2" t="s">
        <v>82</v>
      </c>
      <c r="B36" s="5" t="s">
        <v>59</v>
      </c>
      <c r="C36" s="9" t="s">
        <v>99</v>
      </c>
      <c r="D36" s="4" t="s">
        <v>175</v>
      </c>
      <c r="E36" s="46">
        <v>28.6</v>
      </c>
      <c r="F36" s="7">
        <v>5.73</v>
      </c>
      <c r="G36" s="6">
        <f t="shared" si="0"/>
        <v>34.33</v>
      </c>
      <c r="H36" s="4">
        <v>950</v>
      </c>
      <c r="I36" s="4">
        <f t="shared" si="2"/>
        <v>32613.5</v>
      </c>
      <c r="J36" s="12"/>
      <c r="K36" s="7"/>
    </row>
    <row r="37" spans="1:11" ht="12.75">
      <c r="A37" s="2" t="s">
        <v>83</v>
      </c>
      <c r="B37" s="5" t="s">
        <v>59</v>
      </c>
      <c r="C37" s="9" t="s">
        <v>99</v>
      </c>
      <c r="D37" s="4" t="s">
        <v>175</v>
      </c>
      <c r="E37" s="46">
        <v>28.9</v>
      </c>
      <c r="F37" s="7">
        <v>5.79</v>
      </c>
      <c r="G37" s="6">
        <f t="shared" si="0"/>
        <v>34.69</v>
      </c>
      <c r="H37" s="4">
        <v>950</v>
      </c>
      <c r="I37" s="4">
        <f t="shared" si="2"/>
        <v>32955.5</v>
      </c>
      <c r="J37" s="12"/>
      <c r="K37" s="7"/>
    </row>
    <row r="38" spans="1:11" ht="12.75">
      <c r="A38" s="2" t="s">
        <v>84</v>
      </c>
      <c r="B38" s="5" t="s">
        <v>59</v>
      </c>
      <c r="C38" s="9" t="s">
        <v>99</v>
      </c>
      <c r="D38" s="4" t="s">
        <v>175</v>
      </c>
      <c r="E38" s="46">
        <v>28.4</v>
      </c>
      <c r="F38" s="7">
        <v>5.7</v>
      </c>
      <c r="G38" s="6">
        <f t="shared" si="0"/>
        <v>34.1</v>
      </c>
      <c r="H38" s="4">
        <v>950</v>
      </c>
      <c r="I38" s="4">
        <f t="shared" si="2"/>
        <v>32395</v>
      </c>
      <c r="J38" s="12"/>
      <c r="K38" s="7"/>
    </row>
    <row r="39" spans="1:11" ht="12.75">
      <c r="A39" s="2" t="s">
        <v>85</v>
      </c>
      <c r="B39" s="5" t="s">
        <v>59</v>
      </c>
      <c r="C39" s="9" t="s">
        <v>99</v>
      </c>
      <c r="D39" s="4" t="s">
        <v>176</v>
      </c>
      <c r="E39" s="46">
        <v>39</v>
      </c>
      <c r="F39" s="7">
        <v>7.51</v>
      </c>
      <c r="G39" s="6">
        <f t="shared" si="0"/>
        <v>46.51</v>
      </c>
      <c r="H39" s="4">
        <v>900</v>
      </c>
      <c r="I39" s="4">
        <f t="shared" si="2"/>
        <v>41859</v>
      </c>
      <c r="J39" s="12"/>
      <c r="K39" s="7"/>
    </row>
    <row r="40" spans="1:11" ht="12.75">
      <c r="A40" s="2" t="s">
        <v>86</v>
      </c>
      <c r="B40" s="5" t="s">
        <v>59</v>
      </c>
      <c r="C40" s="9" t="s">
        <v>95</v>
      </c>
      <c r="D40" s="4" t="s">
        <v>176</v>
      </c>
      <c r="E40" s="46">
        <v>47.1</v>
      </c>
      <c r="F40" s="7">
        <v>9.26</v>
      </c>
      <c r="G40" s="6">
        <f t="shared" si="0"/>
        <v>56.36</v>
      </c>
      <c r="H40" s="4">
        <v>890</v>
      </c>
      <c r="I40" s="4">
        <f t="shared" si="2"/>
        <v>50160.4</v>
      </c>
      <c r="J40" s="12"/>
      <c r="K40" s="7"/>
    </row>
    <row r="41" spans="1:11" ht="12.75">
      <c r="A41" s="2" t="s">
        <v>87</v>
      </c>
      <c r="B41" s="5" t="s">
        <v>59</v>
      </c>
      <c r="C41" s="9" t="s">
        <v>99</v>
      </c>
      <c r="D41" s="4" t="s">
        <v>176</v>
      </c>
      <c r="E41" s="46">
        <v>30.1</v>
      </c>
      <c r="F41" s="7">
        <v>5.92</v>
      </c>
      <c r="G41" s="6">
        <f t="shared" si="0"/>
        <v>36.02</v>
      </c>
      <c r="H41" s="4">
        <v>920</v>
      </c>
      <c r="I41" s="4">
        <f t="shared" si="2"/>
        <v>33138.4</v>
      </c>
      <c r="J41" s="12"/>
      <c r="K41" s="7"/>
    </row>
    <row r="42" spans="1:11" ht="12.75">
      <c r="A42" s="2" t="s">
        <v>88</v>
      </c>
      <c r="B42" s="5" t="s">
        <v>59</v>
      </c>
      <c r="C42" s="9" t="s">
        <v>99</v>
      </c>
      <c r="D42" s="4" t="s">
        <v>181</v>
      </c>
      <c r="E42" s="46">
        <v>29.9</v>
      </c>
      <c r="F42" s="7">
        <v>5.88</v>
      </c>
      <c r="G42" s="6">
        <f t="shared" si="0"/>
        <v>35.78</v>
      </c>
      <c r="H42" s="4">
        <v>920</v>
      </c>
      <c r="I42" s="4">
        <f t="shared" si="2"/>
        <v>32917.6</v>
      </c>
      <c r="J42" s="12"/>
      <c r="K42" s="7"/>
    </row>
    <row r="43" spans="1:11" ht="12.75">
      <c r="A43" s="2" t="s">
        <v>89</v>
      </c>
      <c r="B43" s="5" t="s">
        <v>59</v>
      </c>
      <c r="C43" s="9" t="s">
        <v>99</v>
      </c>
      <c r="D43" s="4" t="s">
        <v>181</v>
      </c>
      <c r="E43" s="46">
        <v>29.9</v>
      </c>
      <c r="F43" s="7">
        <v>5.88</v>
      </c>
      <c r="G43" s="6">
        <f t="shared" si="0"/>
        <v>35.78</v>
      </c>
      <c r="H43" s="4">
        <v>920</v>
      </c>
      <c r="I43" s="4">
        <f t="shared" si="2"/>
        <v>32917.6</v>
      </c>
      <c r="J43" s="12"/>
      <c r="K43" s="7"/>
    </row>
    <row r="44" spans="1:11" ht="12.75">
      <c r="A44" s="2" t="s">
        <v>90</v>
      </c>
      <c r="B44" s="5" t="s">
        <v>59</v>
      </c>
      <c r="C44" s="9" t="s">
        <v>99</v>
      </c>
      <c r="D44" s="4" t="s">
        <v>181</v>
      </c>
      <c r="E44" s="46">
        <v>30.1</v>
      </c>
      <c r="F44" s="7">
        <v>5.92</v>
      </c>
      <c r="G44" s="6">
        <f t="shared" si="0"/>
        <v>36.02</v>
      </c>
      <c r="H44" s="4">
        <v>900</v>
      </c>
      <c r="I44" s="4">
        <f t="shared" si="2"/>
        <v>32418.000000000004</v>
      </c>
      <c r="J44" s="12"/>
      <c r="K44" s="7"/>
    </row>
    <row r="45" spans="1:11" ht="12.75">
      <c r="A45" s="2" t="s">
        <v>91</v>
      </c>
      <c r="B45" s="5" t="s">
        <v>59</v>
      </c>
      <c r="C45" s="9" t="s">
        <v>95</v>
      </c>
      <c r="D45" s="4" t="s">
        <v>181</v>
      </c>
      <c r="E45" s="46">
        <v>49.5</v>
      </c>
      <c r="F45" s="7">
        <v>9.73</v>
      </c>
      <c r="G45" s="6">
        <f t="shared" si="0"/>
        <v>59.230000000000004</v>
      </c>
      <c r="H45" s="4">
        <v>900</v>
      </c>
      <c r="I45" s="4">
        <f t="shared" si="2"/>
        <v>53307</v>
      </c>
      <c r="J45" s="12"/>
      <c r="K45" s="7"/>
    </row>
    <row r="46" spans="1:11" ht="12.75">
      <c r="A46" s="2" t="s">
        <v>92</v>
      </c>
      <c r="B46" s="5" t="s">
        <v>59</v>
      </c>
      <c r="C46" s="9" t="s">
        <v>95</v>
      </c>
      <c r="D46" s="4" t="s">
        <v>182</v>
      </c>
      <c r="E46" s="46">
        <v>48.9</v>
      </c>
      <c r="F46" s="7">
        <v>9.24</v>
      </c>
      <c r="G46" s="6">
        <f t="shared" si="0"/>
        <v>58.14</v>
      </c>
      <c r="H46" s="4">
        <v>890</v>
      </c>
      <c r="I46" s="4">
        <f t="shared" si="2"/>
        <v>51744.6</v>
      </c>
      <c r="J46" s="12"/>
      <c r="K46" s="7"/>
    </row>
    <row r="47" spans="1:11" ht="12.75">
      <c r="A47" s="2" t="s">
        <v>93</v>
      </c>
      <c r="B47" s="5" t="s">
        <v>59</v>
      </c>
      <c r="C47" s="9" t="s">
        <v>95</v>
      </c>
      <c r="D47" s="4" t="s">
        <v>178</v>
      </c>
      <c r="E47" s="46">
        <v>54.5</v>
      </c>
      <c r="F47" s="7">
        <v>10.29</v>
      </c>
      <c r="G47" s="6">
        <f t="shared" si="0"/>
        <v>64.78999999999999</v>
      </c>
      <c r="H47" s="4">
        <v>900</v>
      </c>
      <c r="I47" s="4">
        <f t="shared" si="2"/>
        <v>58310.99999999999</v>
      </c>
      <c r="J47" s="12"/>
      <c r="K47" s="7"/>
    </row>
    <row r="48" spans="1:11" ht="12.75">
      <c r="A48" s="2" t="s">
        <v>94</v>
      </c>
      <c r="B48" s="5" t="s">
        <v>59</v>
      </c>
      <c r="C48" s="9" t="s">
        <v>95</v>
      </c>
      <c r="D48" s="4" t="s">
        <v>178</v>
      </c>
      <c r="E48" s="46">
        <v>48.6</v>
      </c>
      <c r="F48" s="7">
        <v>9.18</v>
      </c>
      <c r="G48" s="6">
        <f t="shared" si="0"/>
        <v>57.78</v>
      </c>
      <c r="H48" s="4">
        <v>900</v>
      </c>
      <c r="I48" s="4">
        <f t="shared" si="2"/>
        <v>52002</v>
      </c>
      <c r="J48" s="12"/>
      <c r="K48" s="7"/>
    </row>
    <row r="49" spans="1:11" ht="12.75">
      <c r="A49" s="4"/>
      <c r="B49" s="4"/>
      <c r="C49" s="9"/>
      <c r="D49" s="4"/>
      <c r="E49" s="48"/>
      <c r="F49" s="4"/>
      <c r="G49" s="6"/>
      <c r="H49" s="4"/>
      <c r="I49" s="4"/>
      <c r="J49" s="12"/>
      <c r="K49" s="7"/>
    </row>
    <row r="50" spans="1:11" ht="12.75">
      <c r="A50" s="98" t="s">
        <v>104</v>
      </c>
      <c r="B50" s="51" t="s">
        <v>60</v>
      </c>
      <c r="C50" s="91" t="s">
        <v>95</v>
      </c>
      <c r="D50" s="92" t="s">
        <v>179</v>
      </c>
      <c r="E50" s="93">
        <v>60.3</v>
      </c>
      <c r="F50" s="99">
        <v>28.19</v>
      </c>
      <c r="G50" s="94">
        <f t="shared" si="0"/>
        <v>88.49</v>
      </c>
      <c r="H50" s="92">
        <v>950</v>
      </c>
      <c r="I50" s="92">
        <f t="shared" si="2"/>
        <v>84065.5</v>
      </c>
      <c r="J50" s="100" t="s">
        <v>186</v>
      </c>
      <c r="K50" s="7"/>
    </row>
    <row r="51" spans="1:11" ht="12.75">
      <c r="A51" s="24" t="s">
        <v>105</v>
      </c>
      <c r="B51" s="25" t="s">
        <v>60</v>
      </c>
      <c r="C51" s="26" t="s">
        <v>95</v>
      </c>
      <c r="D51" s="21" t="s">
        <v>179</v>
      </c>
      <c r="E51" s="46">
        <v>47.8</v>
      </c>
      <c r="F51" s="28">
        <v>14.58</v>
      </c>
      <c r="G51" s="29">
        <f t="shared" si="0"/>
        <v>62.379999999999995</v>
      </c>
      <c r="H51" s="19">
        <v>990</v>
      </c>
      <c r="I51" s="21">
        <f t="shared" si="2"/>
        <v>61756.2</v>
      </c>
      <c r="J51" s="12"/>
      <c r="K51" s="7"/>
    </row>
    <row r="52" spans="1:11" ht="12.75">
      <c r="A52" s="98" t="s">
        <v>106</v>
      </c>
      <c r="B52" s="51" t="s">
        <v>60</v>
      </c>
      <c r="C52" s="91" t="s">
        <v>95</v>
      </c>
      <c r="D52" s="92" t="s">
        <v>179</v>
      </c>
      <c r="E52" s="93">
        <v>55.3</v>
      </c>
      <c r="F52" s="99">
        <v>15.65</v>
      </c>
      <c r="G52" s="94">
        <f t="shared" si="0"/>
        <v>70.95</v>
      </c>
      <c r="H52" s="53">
        <v>920</v>
      </c>
      <c r="I52" s="92">
        <f t="shared" si="2"/>
        <v>65274</v>
      </c>
      <c r="J52" s="100" t="s">
        <v>186</v>
      </c>
      <c r="K52" s="7"/>
    </row>
    <row r="53" spans="1:11" ht="12.75">
      <c r="A53" s="2" t="s">
        <v>107</v>
      </c>
      <c r="B53" s="5" t="s">
        <v>60</v>
      </c>
      <c r="C53" s="9" t="s">
        <v>95</v>
      </c>
      <c r="D53" s="4" t="s">
        <v>176</v>
      </c>
      <c r="E53" s="46">
        <v>46.3</v>
      </c>
      <c r="F53" s="7">
        <v>9.1</v>
      </c>
      <c r="G53" s="6">
        <f t="shared" si="0"/>
        <v>55.4</v>
      </c>
      <c r="H53" s="14">
        <v>950</v>
      </c>
      <c r="I53" s="4">
        <f t="shared" si="2"/>
        <v>52630</v>
      </c>
      <c r="J53" s="12"/>
      <c r="K53" s="7"/>
    </row>
    <row r="54" spans="1:11" ht="12.75">
      <c r="A54" s="2" t="s">
        <v>108</v>
      </c>
      <c r="B54" s="5" t="s">
        <v>60</v>
      </c>
      <c r="C54" s="9" t="s">
        <v>99</v>
      </c>
      <c r="D54" s="4" t="s">
        <v>176</v>
      </c>
      <c r="E54" s="46">
        <v>30.1</v>
      </c>
      <c r="F54" s="7">
        <v>5.92</v>
      </c>
      <c r="G54" s="6">
        <f t="shared" si="0"/>
        <v>36.02</v>
      </c>
      <c r="H54" s="14">
        <v>950</v>
      </c>
      <c r="I54" s="4">
        <f t="shared" si="2"/>
        <v>34219</v>
      </c>
      <c r="J54" s="12"/>
      <c r="K54" s="7"/>
    </row>
    <row r="55" spans="1:11" ht="12.75">
      <c r="A55" s="2" t="s">
        <v>109</v>
      </c>
      <c r="B55" s="5" t="s">
        <v>60</v>
      </c>
      <c r="C55" s="9" t="s">
        <v>99</v>
      </c>
      <c r="D55" s="4" t="s">
        <v>176</v>
      </c>
      <c r="E55" s="46">
        <v>29.9</v>
      </c>
      <c r="F55" s="7">
        <v>5.88</v>
      </c>
      <c r="G55" s="6">
        <f t="shared" si="0"/>
        <v>35.78</v>
      </c>
      <c r="H55" s="14">
        <v>950</v>
      </c>
      <c r="I55" s="4">
        <f t="shared" si="2"/>
        <v>33991</v>
      </c>
      <c r="J55" s="12"/>
      <c r="K55" s="7"/>
    </row>
    <row r="56" spans="1:11" ht="12.75">
      <c r="A56" s="2" t="s">
        <v>110</v>
      </c>
      <c r="B56" s="5" t="s">
        <v>60</v>
      </c>
      <c r="C56" s="9" t="s">
        <v>99</v>
      </c>
      <c r="D56" s="4" t="s">
        <v>181</v>
      </c>
      <c r="E56" s="46">
        <v>29.9</v>
      </c>
      <c r="F56" s="7">
        <v>5.88</v>
      </c>
      <c r="G56" s="6">
        <f t="shared" si="0"/>
        <v>35.78</v>
      </c>
      <c r="H56" s="14">
        <v>950</v>
      </c>
      <c r="I56" s="4">
        <f t="shared" si="2"/>
        <v>33991</v>
      </c>
      <c r="J56" s="12"/>
      <c r="K56" s="7"/>
    </row>
    <row r="57" spans="1:11" ht="12.75">
      <c r="A57" s="2" t="s">
        <v>111</v>
      </c>
      <c r="B57" s="5" t="s">
        <v>60</v>
      </c>
      <c r="C57" s="9" t="s">
        <v>99</v>
      </c>
      <c r="D57" s="4" t="s">
        <v>181</v>
      </c>
      <c r="E57" s="46">
        <v>30.1</v>
      </c>
      <c r="F57" s="7">
        <v>5.92</v>
      </c>
      <c r="G57" s="6">
        <f t="shared" si="0"/>
        <v>36.02</v>
      </c>
      <c r="H57" s="14">
        <v>950</v>
      </c>
      <c r="I57" s="4">
        <f t="shared" si="2"/>
        <v>34219</v>
      </c>
      <c r="J57" s="12"/>
      <c r="K57" s="7"/>
    </row>
    <row r="58" spans="1:11" ht="12.75">
      <c r="A58" s="2" t="s">
        <v>112</v>
      </c>
      <c r="B58" s="5" t="s">
        <v>60</v>
      </c>
      <c r="C58" s="9" t="s">
        <v>95</v>
      </c>
      <c r="D58" s="4" t="s">
        <v>181</v>
      </c>
      <c r="E58" s="46">
        <v>49.5</v>
      </c>
      <c r="F58" s="7">
        <v>9.73</v>
      </c>
      <c r="G58" s="6">
        <f t="shared" si="0"/>
        <v>59.230000000000004</v>
      </c>
      <c r="H58" s="14">
        <v>920</v>
      </c>
      <c r="I58" s="4">
        <f t="shared" si="2"/>
        <v>54491.600000000006</v>
      </c>
      <c r="J58" s="12"/>
      <c r="K58" s="7"/>
    </row>
    <row r="59" spans="1:11" ht="12.75">
      <c r="A59" s="2" t="s">
        <v>113</v>
      </c>
      <c r="B59" s="5" t="s">
        <v>60</v>
      </c>
      <c r="C59" s="9" t="s">
        <v>95</v>
      </c>
      <c r="D59" s="4" t="s">
        <v>182</v>
      </c>
      <c r="E59" s="46">
        <v>48.9</v>
      </c>
      <c r="F59" s="7">
        <v>8.96</v>
      </c>
      <c r="G59" s="6">
        <f t="shared" si="0"/>
        <v>57.86</v>
      </c>
      <c r="H59" s="14">
        <v>900</v>
      </c>
      <c r="I59" s="4">
        <f t="shared" si="2"/>
        <v>52074</v>
      </c>
      <c r="J59" s="12"/>
      <c r="K59" s="7"/>
    </row>
    <row r="60" spans="1:11" ht="12.75">
      <c r="A60" s="2" t="s">
        <v>114</v>
      </c>
      <c r="B60" s="5" t="s">
        <v>60</v>
      </c>
      <c r="C60" s="9" t="s">
        <v>95</v>
      </c>
      <c r="D60" s="4" t="s">
        <v>178</v>
      </c>
      <c r="E60" s="46">
        <v>54.5</v>
      </c>
      <c r="F60" s="7">
        <v>10.29</v>
      </c>
      <c r="G60" s="6">
        <f t="shared" si="0"/>
        <v>64.78999999999999</v>
      </c>
      <c r="H60" s="14">
        <v>950</v>
      </c>
      <c r="I60" s="4">
        <f t="shared" si="2"/>
        <v>61550.49999999999</v>
      </c>
      <c r="J60" s="12"/>
      <c r="K60" s="7"/>
    </row>
    <row r="61" spans="1:11" ht="15">
      <c r="A61" s="2" t="s">
        <v>115</v>
      </c>
      <c r="B61" s="5" t="s">
        <v>60</v>
      </c>
      <c r="C61" s="9" t="s">
        <v>95</v>
      </c>
      <c r="D61" s="4" t="s">
        <v>178</v>
      </c>
      <c r="E61" s="46">
        <v>48.6</v>
      </c>
      <c r="F61" s="7">
        <v>9.18</v>
      </c>
      <c r="G61" s="6">
        <f t="shared" si="0"/>
        <v>57.78</v>
      </c>
      <c r="H61" s="14">
        <v>920</v>
      </c>
      <c r="I61" s="4">
        <f t="shared" si="2"/>
        <v>53157.6</v>
      </c>
      <c r="J61" s="57"/>
      <c r="K61" s="7"/>
    </row>
    <row r="62" spans="1:11" ht="12.75">
      <c r="A62" s="4"/>
      <c r="B62" s="5"/>
      <c r="C62" s="9"/>
      <c r="D62" s="4"/>
      <c r="E62" s="48"/>
      <c r="F62" s="4"/>
      <c r="G62" s="6"/>
      <c r="H62" s="4"/>
      <c r="I62" s="4"/>
      <c r="J62" s="12"/>
      <c r="K62" s="7"/>
    </row>
    <row r="63" spans="1:11" ht="12.75">
      <c r="A63" s="95" t="s">
        <v>116</v>
      </c>
      <c r="B63" s="51" t="s">
        <v>62</v>
      </c>
      <c r="C63" s="52" t="s">
        <v>117</v>
      </c>
      <c r="D63" s="53" t="s">
        <v>179</v>
      </c>
      <c r="E63" s="54">
        <v>81.4</v>
      </c>
      <c r="F63" s="53">
        <v>26.06</v>
      </c>
      <c r="G63" s="55">
        <f t="shared" si="0"/>
        <v>107.46000000000001</v>
      </c>
      <c r="H63" s="53">
        <v>1050</v>
      </c>
      <c r="I63" s="53">
        <f t="shared" si="2"/>
        <v>112833.00000000001</v>
      </c>
      <c r="J63" s="22" t="s">
        <v>186</v>
      </c>
      <c r="K63" s="96"/>
    </row>
    <row r="64" spans="1:11" ht="12.75">
      <c r="A64" s="95" t="s">
        <v>120</v>
      </c>
      <c r="B64" s="51" t="s">
        <v>62</v>
      </c>
      <c r="C64" s="52" t="s">
        <v>99</v>
      </c>
      <c r="D64" s="53" t="s">
        <v>179</v>
      </c>
      <c r="E64" s="54">
        <v>43.3</v>
      </c>
      <c r="F64" s="56">
        <v>8.25</v>
      </c>
      <c r="G64" s="55">
        <f t="shared" si="0"/>
        <v>51.55</v>
      </c>
      <c r="H64" s="53">
        <v>1000</v>
      </c>
      <c r="I64" s="53">
        <f t="shared" si="2"/>
        <v>51550</v>
      </c>
      <c r="J64" s="12"/>
      <c r="K64" s="7"/>
    </row>
    <row r="65" spans="1:11" ht="12.75">
      <c r="A65" s="2" t="s">
        <v>121</v>
      </c>
      <c r="B65" s="5" t="s">
        <v>62</v>
      </c>
      <c r="C65" s="9" t="s">
        <v>95</v>
      </c>
      <c r="D65" s="4" t="s">
        <v>176</v>
      </c>
      <c r="E65" s="46">
        <v>46.5</v>
      </c>
      <c r="F65" s="7">
        <v>9.14</v>
      </c>
      <c r="G65" s="6">
        <f t="shared" si="0"/>
        <v>55.64</v>
      </c>
      <c r="H65" s="14">
        <v>1050</v>
      </c>
      <c r="I65" s="4">
        <f t="shared" si="2"/>
        <v>58422</v>
      </c>
      <c r="J65" s="12"/>
      <c r="K65" s="7"/>
    </row>
    <row r="66" spans="1:11" ht="12.75">
      <c r="A66" s="2" t="s">
        <v>122</v>
      </c>
      <c r="B66" s="5" t="s">
        <v>62</v>
      </c>
      <c r="C66" s="9" t="s">
        <v>95</v>
      </c>
      <c r="D66" s="4" t="s">
        <v>176</v>
      </c>
      <c r="E66" s="46">
        <v>47.7</v>
      </c>
      <c r="F66" s="4">
        <v>19.58</v>
      </c>
      <c r="G66" s="6">
        <f t="shared" si="0"/>
        <v>67.28</v>
      </c>
      <c r="H66" s="14">
        <v>990</v>
      </c>
      <c r="I66" s="4">
        <f t="shared" si="2"/>
        <v>66607.2</v>
      </c>
      <c r="J66" s="12"/>
      <c r="K66" s="7"/>
    </row>
    <row r="67" spans="1:11" ht="12.75">
      <c r="A67" s="2" t="s">
        <v>123</v>
      </c>
      <c r="B67" s="5" t="s">
        <v>62</v>
      </c>
      <c r="C67" s="9" t="s">
        <v>95</v>
      </c>
      <c r="D67" s="4" t="s">
        <v>181</v>
      </c>
      <c r="E67" s="46">
        <v>47.7</v>
      </c>
      <c r="F67" s="4">
        <v>19.58</v>
      </c>
      <c r="G67" s="6">
        <f aca="true" t="shared" si="3" ref="G67:G79">E67+F67</f>
        <v>67.28</v>
      </c>
      <c r="H67" s="14">
        <v>990</v>
      </c>
      <c r="I67" s="4">
        <f t="shared" si="2"/>
        <v>66607.2</v>
      </c>
      <c r="J67" s="12"/>
      <c r="K67" s="7"/>
    </row>
    <row r="68" spans="1:11" ht="12.75">
      <c r="A68" s="2" t="s">
        <v>124</v>
      </c>
      <c r="B68" s="5" t="s">
        <v>62</v>
      </c>
      <c r="C68" s="9" t="s">
        <v>95</v>
      </c>
      <c r="D68" s="4" t="s">
        <v>181</v>
      </c>
      <c r="E68" s="46">
        <v>49.5</v>
      </c>
      <c r="F68" s="4">
        <v>9.73</v>
      </c>
      <c r="G68" s="6">
        <f t="shared" si="3"/>
        <v>59.230000000000004</v>
      </c>
      <c r="H68" s="14">
        <v>950</v>
      </c>
      <c r="I68" s="4">
        <f t="shared" si="2"/>
        <v>56268.50000000001</v>
      </c>
      <c r="J68" s="12"/>
      <c r="K68" s="7"/>
    </row>
    <row r="69" spans="1:11" ht="12.75">
      <c r="A69" s="2" t="s">
        <v>125</v>
      </c>
      <c r="B69" s="5" t="s">
        <v>62</v>
      </c>
      <c r="C69" s="9" t="s">
        <v>99</v>
      </c>
      <c r="D69" s="4" t="s">
        <v>179</v>
      </c>
      <c r="E69" s="46">
        <v>40.5</v>
      </c>
      <c r="F69" s="4">
        <v>14.65</v>
      </c>
      <c r="G69" s="6">
        <f t="shared" si="3"/>
        <v>55.15</v>
      </c>
      <c r="H69" s="14">
        <v>1000</v>
      </c>
      <c r="I69" s="4">
        <f t="shared" si="2"/>
        <v>55150</v>
      </c>
      <c r="J69" s="12"/>
      <c r="K69" s="7"/>
    </row>
    <row r="70" spans="1:11" ht="12.75">
      <c r="A70" s="2" t="s">
        <v>126</v>
      </c>
      <c r="B70" s="5" t="s">
        <v>62</v>
      </c>
      <c r="C70" s="9" t="s">
        <v>95</v>
      </c>
      <c r="D70" s="4" t="s">
        <v>179</v>
      </c>
      <c r="E70" s="46">
        <v>54.1</v>
      </c>
      <c r="F70" s="4">
        <v>10.22</v>
      </c>
      <c r="G70" s="6">
        <f t="shared" si="3"/>
        <v>64.32000000000001</v>
      </c>
      <c r="H70" s="14">
        <v>1000</v>
      </c>
      <c r="I70" s="4">
        <f t="shared" si="2"/>
        <v>64320.00000000001</v>
      </c>
      <c r="J70" s="22" t="s">
        <v>186</v>
      </c>
      <c r="K70" s="23"/>
    </row>
    <row r="71" spans="1:11" ht="12.75">
      <c r="A71" s="2" t="s">
        <v>127</v>
      </c>
      <c r="B71" s="5" t="s">
        <v>62</v>
      </c>
      <c r="C71" s="9" t="s">
        <v>95</v>
      </c>
      <c r="D71" s="4" t="s">
        <v>179</v>
      </c>
      <c r="E71" s="46">
        <v>48.6</v>
      </c>
      <c r="F71" s="4">
        <v>9.18</v>
      </c>
      <c r="G71" s="6">
        <f t="shared" si="3"/>
        <v>57.78</v>
      </c>
      <c r="H71" s="14">
        <v>1000</v>
      </c>
      <c r="I71" s="4">
        <f t="shared" si="2"/>
        <v>57780</v>
      </c>
      <c r="J71" s="12"/>
      <c r="K71" s="7"/>
    </row>
    <row r="72" spans="1:11" ht="12.75">
      <c r="A72" s="4"/>
      <c r="B72" s="5"/>
      <c r="C72" s="9"/>
      <c r="D72" s="4"/>
      <c r="E72" s="48"/>
      <c r="F72" s="4"/>
      <c r="G72" s="6"/>
      <c r="H72" s="4"/>
      <c r="I72" s="4"/>
      <c r="J72" s="12"/>
      <c r="K72" s="7"/>
    </row>
    <row r="73" spans="1:11" ht="12.75">
      <c r="A73" s="2" t="s">
        <v>128</v>
      </c>
      <c r="B73" s="5" t="s">
        <v>63</v>
      </c>
      <c r="C73" s="9" t="s">
        <v>95</v>
      </c>
      <c r="D73" s="4" t="s">
        <v>179</v>
      </c>
      <c r="E73" s="46">
        <v>54.8</v>
      </c>
      <c r="F73" s="4">
        <v>10.25</v>
      </c>
      <c r="G73" s="6">
        <f t="shared" si="3"/>
        <v>65.05</v>
      </c>
      <c r="H73" s="4">
        <v>1190</v>
      </c>
      <c r="I73" s="4">
        <f t="shared" si="2"/>
        <v>77409.5</v>
      </c>
      <c r="J73" s="12"/>
      <c r="K73" s="7"/>
    </row>
    <row r="74" spans="1:11" ht="12.75">
      <c r="A74" s="2" t="s">
        <v>129</v>
      </c>
      <c r="B74" s="5" t="s">
        <v>63</v>
      </c>
      <c r="C74" s="9" t="s">
        <v>95</v>
      </c>
      <c r="D74" s="4" t="s">
        <v>185</v>
      </c>
      <c r="E74" s="46">
        <v>48</v>
      </c>
      <c r="F74" s="4">
        <v>8.98</v>
      </c>
      <c r="G74" s="6">
        <f t="shared" si="3"/>
        <v>56.980000000000004</v>
      </c>
      <c r="H74" s="4">
        <v>1090</v>
      </c>
      <c r="I74" s="4">
        <f t="shared" si="2"/>
        <v>62108.200000000004</v>
      </c>
      <c r="J74" s="12"/>
      <c r="K74" s="7"/>
    </row>
    <row r="75" spans="1:11" ht="12.75">
      <c r="A75" s="95" t="s">
        <v>130</v>
      </c>
      <c r="B75" s="51" t="s">
        <v>63</v>
      </c>
      <c r="C75" s="52" t="s">
        <v>118</v>
      </c>
      <c r="D75" s="53" t="s">
        <v>181</v>
      </c>
      <c r="E75" s="54">
        <v>92.1</v>
      </c>
      <c r="F75" s="53">
        <v>17.4</v>
      </c>
      <c r="G75" s="55">
        <f t="shared" si="3"/>
        <v>109.5</v>
      </c>
      <c r="H75" s="53">
        <v>1090</v>
      </c>
      <c r="I75" s="53">
        <f t="shared" si="2"/>
        <v>119355</v>
      </c>
      <c r="J75" s="12" t="s">
        <v>187</v>
      </c>
      <c r="K75" s="7"/>
    </row>
    <row r="76" spans="1:11" ht="12.75">
      <c r="A76" s="2" t="s">
        <v>131</v>
      </c>
      <c r="B76" s="5" t="s">
        <v>63</v>
      </c>
      <c r="C76" s="9" t="s">
        <v>103</v>
      </c>
      <c r="D76" s="4" t="s">
        <v>181</v>
      </c>
      <c r="E76" s="46">
        <v>72.8</v>
      </c>
      <c r="F76" s="4">
        <v>26.96</v>
      </c>
      <c r="G76" s="6">
        <f t="shared" si="3"/>
        <v>99.75999999999999</v>
      </c>
      <c r="H76" s="4">
        <v>1050</v>
      </c>
      <c r="I76" s="4">
        <f t="shared" si="2"/>
        <v>104747.99999999999</v>
      </c>
      <c r="J76" s="12"/>
      <c r="K76" s="7"/>
    </row>
    <row r="77" spans="1:11" ht="12.75">
      <c r="A77" s="98" t="s">
        <v>132</v>
      </c>
      <c r="B77" s="51" t="s">
        <v>63</v>
      </c>
      <c r="C77" s="91" t="s">
        <v>103</v>
      </c>
      <c r="D77" s="92" t="s">
        <v>179</v>
      </c>
      <c r="E77" s="93">
        <v>58.4</v>
      </c>
      <c r="F77" s="92">
        <v>17.3</v>
      </c>
      <c r="G77" s="94">
        <f t="shared" si="3"/>
        <v>75.7</v>
      </c>
      <c r="H77" s="92">
        <v>1050</v>
      </c>
      <c r="I77" s="92">
        <f t="shared" si="2"/>
        <v>79485</v>
      </c>
      <c r="J77" s="12"/>
      <c r="K77" s="7"/>
    </row>
    <row r="78" spans="1:11" ht="12.75">
      <c r="A78" s="2" t="s">
        <v>133</v>
      </c>
      <c r="B78" s="51" t="s">
        <v>63</v>
      </c>
      <c r="C78" s="91" t="s">
        <v>119</v>
      </c>
      <c r="D78" s="92" t="s">
        <v>179</v>
      </c>
      <c r="E78" s="93">
        <v>84.3</v>
      </c>
      <c r="F78" s="92">
        <v>15.61</v>
      </c>
      <c r="G78" s="94">
        <f t="shared" si="3"/>
        <v>99.91</v>
      </c>
      <c r="H78" s="92">
        <v>1190</v>
      </c>
      <c r="I78" s="92">
        <f t="shared" si="2"/>
        <v>118892.9</v>
      </c>
      <c r="J78" s="12"/>
      <c r="K78" s="7"/>
    </row>
    <row r="79" spans="1:11" ht="12.75">
      <c r="A79" s="2" t="s">
        <v>134</v>
      </c>
      <c r="B79" s="25" t="s">
        <v>63</v>
      </c>
      <c r="C79" s="26" t="s">
        <v>95</v>
      </c>
      <c r="D79" s="21" t="s">
        <v>179</v>
      </c>
      <c r="E79" s="46">
        <v>42.2</v>
      </c>
      <c r="F79" s="21">
        <v>7.58</v>
      </c>
      <c r="G79" s="29">
        <f t="shared" si="3"/>
        <v>49.78</v>
      </c>
      <c r="H79" s="21">
        <v>1150</v>
      </c>
      <c r="I79" s="21">
        <f t="shared" si="2"/>
        <v>57247</v>
      </c>
      <c r="J79" s="30"/>
      <c r="K79" s="28"/>
    </row>
    <row r="80" spans="1:9" ht="12.75">
      <c r="A80" s="7"/>
      <c r="B80" s="7"/>
      <c r="C80" s="7"/>
      <c r="D80" s="7"/>
      <c r="E80" s="7"/>
      <c r="F80" s="7"/>
      <c r="G80" s="49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</sheetData>
  <sheetProtection/>
  <mergeCells count="1">
    <mergeCell ref="A1:J1"/>
  </mergeCells>
  <hyperlinks>
    <hyperlink ref="B18" r:id="rId1" tooltip="Квартира A1 Специальное предложение" display="http://www.santamarina.bg/villa77/section1/floor1/estate1_1417.html"/>
    <hyperlink ref="B19:B32" r:id="rId2" tooltip="Квартира A1 Специальное предложение" display="http://www.santamarina.bg/villa77/section1/floor1/estate1_1417.html"/>
    <hyperlink ref="B34" r:id="rId3" tooltip="Квартира A1 Специальное предложение" display="http://www.santamarina.bg/villa77/section1/floor1/estate1_1417.html"/>
    <hyperlink ref="B35:B48" r:id="rId4" tooltip="Квартира A1 Специальное предложение" display="http://www.santamarina.bg/villa77/section1/floor1/estate1_1417.html"/>
    <hyperlink ref="B50" r:id="rId5" tooltip="Квартира A1 Специальное предложение" display="http://www.santamarina.bg/villa77/section1/floor1/estate1_1417.html"/>
    <hyperlink ref="B63" r:id="rId6" tooltip="Квартира A1 Специальное предложение" display="http://www.santamarina.bg/villa77/section1/floor1/estate1_1417.html"/>
  </hyperlinks>
  <printOptions/>
  <pageMargins left="0.75" right="0.75" top="1" bottom="1" header="0.5" footer="0.5"/>
  <pageSetup horizontalDpi="600" verticalDpi="600" orientation="portrait" paperSize="9" scale="6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22">
      <selection activeCell="K1" sqref="K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19.28125" style="0" customWidth="1"/>
    <col min="4" max="4" width="15.57421875" style="0" customWidth="1"/>
    <col min="5" max="5" width="12.421875" style="0" customWidth="1"/>
    <col min="7" max="7" width="12.00390625" style="0" customWidth="1"/>
    <col min="8" max="8" width="8.8515625" style="0" customWidth="1"/>
    <col min="9" max="10" width="13.140625" style="0" customWidth="1"/>
    <col min="11" max="11" width="12.421875" style="0" customWidth="1"/>
  </cols>
  <sheetData>
    <row r="1" spans="1:11" ht="47.25">
      <c r="A1" s="59" t="s">
        <v>40</v>
      </c>
      <c r="B1" s="59" t="s">
        <v>100</v>
      </c>
      <c r="C1" s="59" t="s">
        <v>39</v>
      </c>
      <c r="D1" s="59" t="s">
        <v>41</v>
      </c>
      <c r="E1" s="59" t="s">
        <v>96</v>
      </c>
      <c r="F1" s="59" t="s">
        <v>98</v>
      </c>
      <c r="G1" s="59" t="s">
        <v>97</v>
      </c>
      <c r="H1" s="59" t="s">
        <v>42</v>
      </c>
      <c r="I1" s="59" t="s">
        <v>43</v>
      </c>
      <c r="J1" s="60" t="s">
        <v>44</v>
      </c>
      <c r="K1" s="18" t="s">
        <v>193</v>
      </c>
    </row>
    <row r="2" spans="1:11" ht="15.75">
      <c r="A2" s="61"/>
      <c r="B2" s="61"/>
      <c r="C2" s="61"/>
      <c r="D2" s="61"/>
      <c r="E2" s="62"/>
      <c r="F2" s="61"/>
      <c r="G2" s="61"/>
      <c r="H2" s="61"/>
      <c r="I2" s="61"/>
      <c r="J2" s="63"/>
      <c r="K2" s="23"/>
    </row>
    <row r="3" spans="1:11" ht="15">
      <c r="A3" s="64" t="s">
        <v>135</v>
      </c>
      <c r="B3" s="65" t="s">
        <v>102</v>
      </c>
      <c r="C3" s="66" t="s">
        <v>99</v>
      </c>
      <c r="D3" s="66" t="s">
        <v>175</v>
      </c>
      <c r="E3" s="67">
        <v>23.5</v>
      </c>
      <c r="F3" s="65">
        <v>8.02</v>
      </c>
      <c r="G3" s="65">
        <f>E3+F3</f>
        <v>31.52</v>
      </c>
      <c r="H3" s="65">
        <v>950</v>
      </c>
      <c r="I3" s="65">
        <f>G3*H3</f>
        <v>29944</v>
      </c>
      <c r="J3" s="65"/>
      <c r="K3" s="23"/>
    </row>
    <row r="4" spans="1:11" ht="15">
      <c r="A4" s="64" t="s">
        <v>136</v>
      </c>
      <c r="B4" s="65" t="s">
        <v>102</v>
      </c>
      <c r="C4" s="66" t="s">
        <v>99</v>
      </c>
      <c r="D4" s="66" t="s">
        <v>175</v>
      </c>
      <c r="E4" s="67">
        <v>22.7</v>
      </c>
      <c r="F4" s="65">
        <v>8.44</v>
      </c>
      <c r="G4" s="65">
        <f aca="true" t="shared" si="0" ref="G4:G66">E4+F4</f>
        <v>31.14</v>
      </c>
      <c r="H4" s="65">
        <v>950</v>
      </c>
      <c r="I4" s="65">
        <f aca="true" t="shared" si="1" ref="I4:I66">G4*H4</f>
        <v>29583</v>
      </c>
      <c r="J4" s="65"/>
      <c r="K4" s="23"/>
    </row>
    <row r="5" spans="1:11" ht="15">
      <c r="A5" s="64" t="s">
        <v>137</v>
      </c>
      <c r="B5" s="65" t="s">
        <v>102</v>
      </c>
      <c r="C5" s="66" t="s">
        <v>99</v>
      </c>
      <c r="D5" s="66" t="s">
        <v>175</v>
      </c>
      <c r="E5" s="67">
        <v>22.7</v>
      </c>
      <c r="F5" s="65">
        <v>7.94</v>
      </c>
      <c r="G5" s="65">
        <f t="shared" si="0"/>
        <v>30.64</v>
      </c>
      <c r="H5" s="65">
        <v>950</v>
      </c>
      <c r="I5" s="65">
        <f t="shared" si="1"/>
        <v>29108</v>
      </c>
      <c r="J5" s="65"/>
      <c r="K5" s="23"/>
    </row>
    <row r="6" spans="1:11" ht="15">
      <c r="A6" s="64" t="s">
        <v>138</v>
      </c>
      <c r="B6" s="65" t="s">
        <v>102</v>
      </c>
      <c r="C6" s="65" t="s">
        <v>45</v>
      </c>
      <c r="D6" s="65" t="s">
        <v>176</v>
      </c>
      <c r="E6" s="67">
        <v>39.5</v>
      </c>
      <c r="F6" s="65">
        <v>9.82</v>
      </c>
      <c r="G6" s="65">
        <f t="shared" si="0"/>
        <v>49.32</v>
      </c>
      <c r="H6" s="65">
        <v>900</v>
      </c>
      <c r="I6" s="65">
        <f t="shared" si="1"/>
        <v>44388</v>
      </c>
      <c r="J6" s="65"/>
      <c r="K6" s="23"/>
    </row>
    <row r="7" spans="1:11" ht="15">
      <c r="A7" s="64" t="s">
        <v>139</v>
      </c>
      <c r="B7" s="65" t="s">
        <v>102</v>
      </c>
      <c r="C7" s="65" t="s">
        <v>45</v>
      </c>
      <c r="D7" s="65" t="s">
        <v>176</v>
      </c>
      <c r="E7" s="67">
        <v>41.9</v>
      </c>
      <c r="F7" s="65">
        <v>17.52</v>
      </c>
      <c r="G7" s="65">
        <f t="shared" si="0"/>
        <v>59.42</v>
      </c>
      <c r="H7" s="65">
        <v>890</v>
      </c>
      <c r="I7" s="65">
        <f t="shared" si="1"/>
        <v>52883.8</v>
      </c>
      <c r="J7" s="65"/>
      <c r="K7" s="23"/>
    </row>
    <row r="8" spans="1:11" ht="15">
      <c r="A8" s="64" t="s">
        <v>140</v>
      </c>
      <c r="B8" s="65" t="s">
        <v>102</v>
      </c>
      <c r="C8" s="66" t="s">
        <v>99</v>
      </c>
      <c r="D8" s="65" t="s">
        <v>176</v>
      </c>
      <c r="E8" s="67">
        <v>24.5</v>
      </c>
      <c r="F8" s="65">
        <v>9.18</v>
      </c>
      <c r="G8" s="65">
        <f t="shared" si="0"/>
        <v>33.68</v>
      </c>
      <c r="H8" s="65">
        <v>890</v>
      </c>
      <c r="I8" s="65">
        <f t="shared" si="1"/>
        <v>29975.2</v>
      </c>
      <c r="J8" s="65"/>
      <c r="K8" s="23"/>
    </row>
    <row r="9" spans="1:11" ht="15">
      <c r="A9" s="64" t="s">
        <v>141</v>
      </c>
      <c r="B9" s="65" t="s">
        <v>102</v>
      </c>
      <c r="C9" s="66" t="s">
        <v>99</v>
      </c>
      <c r="D9" s="65" t="s">
        <v>176</v>
      </c>
      <c r="E9" s="67">
        <v>24.4</v>
      </c>
      <c r="F9" s="65">
        <v>9.47</v>
      </c>
      <c r="G9" s="65">
        <f t="shared" si="0"/>
        <v>33.87</v>
      </c>
      <c r="H9" s="65">
        <v>890</v>
      </c>
      <c r="I9" s="65">
        <f t="shared" si="1"/>
        <v>30144.3</v>
      </c>
      <c r="J9" s="65"/>
      <c r="K9" s="23"/>
    </row>
    <row r="10" spans="1:10" ht="15">
      <c r="A10" s="64" t="s">
        <v>142</v>
      </c>
      <c r="B10" s="65" t="s">
        <v>102</v>
      </c>
      <c r="C10" s="66" t="s">
        <v>99</v>
      </c>
      <c r="D10" s="65" t="s">
        <v>177</v>
      </c>
      <c r="E10" s="67">
        <v>24.4</v>
      </c>
      <c r="F10" s="65">
        <v>9.47</v>
      </c>
      <c r="G10" s="65">
        <f t="shared" si="0"/>
        <v>33.87</v>
      </c>
      <c r="H10" s="65">
        <v>890</v>
      </c>
      <c r="I10" s="65">
        <f t="shared" si="1"/>
        <v>30144.3</v>
      </c>
      <c r="J10" s="65"/>
    </row>
    <row r="11" spans="1:10" ht="15">
      <c r="A11" s="64" t="s">
        <v>143</v>
      </c>
      <c r="B11" s="65" t="s">
        <v>102</v>
      </c>
      <c r="C11" s="66" t="s">
        <v>99</v>
      </c>
      <c r="D11" s="65" t="s">
        <v>177</v>
      </c>
      <c r="E11" s="67">
        <v>24.5</v>
      </c>
      <c r="F11" s="65">
        <v>9.18</v>
      </c>
      <c r="G11" s="65">
        <f t="shared" si="0"/>
        <v>33.68</v>
      </c>
      <c r="H11" s="65">
        <v>850</v>
      </c>
      <c r="I11" s="65">
        <f t="shared" si="1"/>
        <v>28628</v>
      </c>
      <c r="J11" s="65"/>
    </row>
    <row r="12" spans="1:11" ht="15">
      <c r="A12" s="68" t="s">
        <v>144</v>
      </c>
      <c r="B12" s="69" t="s">
        <v>102</v>
      </c>
      <c r="C12" s="70" t="s">
        <v>99</v>
      </c>
      <c r="D12" s="69" t="s">
        <v>177</v>
      </c>
      <c r="E12" s="71">
        <v>21.6</v>
      </c>
      <c r="F12" s="69">
        <v>9.72</v>
      </c>
      <c r="G12" s="69">
        <f t="shared" si="0"/>
        <v>31.32</v>
      </c>
      <c r="H12" s="69">
        <v>850</v>
      </c>
      <c r="I12" s="69">
        <f t="shared" si="1"/>
        <v>26622</v>
      </c>
      <c r="J12" s="69"/>
      <c r="K12" s="38" t="s">
        <v>189</v>
      </c>
    </row>
    <row r="13" spans="1:11" ht="15">
      <c r="A13" s="68" t="s">
        <v>145</v>
      </c>
      <c r="B13" s="69" t="s">
        <v>102</v>
      </c>
      <c r="C13" s="70" t="s">
        <v>99</v>
      </c>
      <c r="D13" s="69" t="s">
        <v>177</v>
      </c>
      <c r="E13" s="71">
        <v>28.2</v>
      </c>
      <c r="F13" s="69">
        <v>10.31</v>
      </c>
      <c r="G13" s="69">
        <f t="shared" si="0"/>
        <v>38.51</v>
      </c>
      <c r="H13" s="69">
        <v>800</v>
      </c>
      <c r="I13" s="69">
        <f t="shared" si="1"/>
        <v>30808</v>
      </c>
      <c r="J13" s="69"/>
      <c r="K13" s="38" t="s">
        <v>188</v>
      </c>
    </row>
    <row r="14" spans="1:11" ht="15">
      <c r="A14" s="64" t="s">
        <v>146</v>
      </c>
      <c r="B14" s="65" t="s">
        <v>102</v>
      </c>
      <c r="C14" s="65" t="s">
        <v>45</v>
      </c>
      <c r="D14" s="65" t="s">
        <v>178</v>
      </c>
      <c r="E14" s="67">
        <v>37.3</v>
      </c>
      <c r="F14" s="65">
        <v>19.96</v>
      </c>
      <c r="G14" s="65">
        <f t="shared" si="0"/>
        <v>57.26</v>
      </c>
      <c r="H14" s="65">
        <v>850</v>
      </c>
      <c r="I14" s="65">
        <f t="shared" si="1"/>
        <v>48671</v>
      </c>
      <c r="J14" s="65"/>
      <c r="K14" s="23"/>
    </row>
    <row r="15" spans="1:11" ht="15">
      <c r="A15" s="64" t="s">
        <v>147</v>
      </c>
      <c r="B15" s="65" t="s">
        <v>102</v>
      </c>
      <c r="C15" s="65" t="s">
        <v>45</v>
      </c>
      <c r="D15" s="65" t="s">
        <v>177</v>
      </c>
      <c r="E15" s="67">
        <v>39.4</v>
      </c>
      <c r="F15" s="65">
        <v>10.66</v>
      </c>
      <c r="G15" s="65">
        <f t="shared" si="0"/>
        <v>50.06</v>
      </c>
      <c r="H15" s="65">
        <v>890</v>
      </c>
      <c r="I15" s="65">
        <f t="shared" si="1"/>
        <v>44553.4</v>
      </c>
      <c r="J15" s="65"/>
      <c r="K15" s="17"/>
    </row>
    <row r="16" spans="1:11" ht="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7"/>
    </row>
    <row r="17" spans="1:11" ht="15.75">
      <c r="A17" s="64" t="s">
        <v>148</v>
      </c>
      <c r="B17" s="72" t="s">
        <v>58</v>
      </c>
      <c r="C17" s="66" t="s">
        <v>99</v>
      </c>
      <c r="D17" s="66" t="s">
        <v>178</v>
      </c>
      <c r="E17" s="67">
        <v>36.1</v>
      </c>
      <c r="F17" s="67">
        <v>6.76</v>
      </c>
      <c r="G17" s="65">
        <f t="shared" si="0"/>
        <v>42.86</v>
      </c>
      <c r="H17" s="65">
        <v>890</v>
      </c>
      <c r="I17" s="65">
        <f t="shared" si="1"/>
        <v>38145.4</v>
      </c>
      <c r="J17" s="83" t="s">
        <v>190</v>
      </c>
      <c r="K17" s="7"/>
    </row>
    <row r="18" spans="1:11" ht="15">
      <c r="A18" s="74" t="s">
        <v>149</v>
      </c>
      <c r="B18" s="75" t="s">
        <v>61</v>
      </c>
      <c r="C18" s="75" t="s">
        <v>45</v>
      </c>
      <c r="D18" s="76" t="s">
        <v>179</v>
      </c>
      <c r="E18" s="77">
        <v>48.7</v>
      </c>
      <c r="F18" s="77">
        <v>9.11</v>
      </c>
      <c r="G18" s="75">
        <f t="shared" si="0"/>
        <v>57.81</v>
      </c>
      <c r="H18" s="75">
        <v>950</v>
      </c>
      <c r="I18" s="75">
        <f t="shared" si="1"/>
        <v>54919.5</v>
      </c>
      <c r="J18" s="65"/>
      <c r="K18" s="7"/>
    </row>
    <row r="19" spans="1:11" ht="15">
      <c r="A19" s="74" t="s">
        <v>150</v>
      </c>
      <c r="B19" s="65" t="s">
        <v>61</v>
      </c>
      <c r="C19" s="66" t="s">
        <v>99</v>
      </c>
      <c r="D19" s="76" t="s">
        <v>179</v>
      </c>
      <c r="E19" s="67">
        <v>28.6</v>
      </c>
      <c r="F19" s="67">
        <v>5.45</v>
      </c>
      <c r="G19" s="65">
        <f t="shared" si="0"/>
        <v>34.050000000000004</v>
      </c>
      <c r="H19" s="65">
        <v>950</v>
      </c>
      <c r="I19" s="65">
        <f t="shared" si="1"/>
        <v>32347.500000000004</v>
      </c>
      <c r="J19" s="65"/>
      <c r="K19" s="7"/>
    </row>
    <row r="20" spans="1:11" ht="15">
      <c r="A20" s="74" t="s">
        <v>151</v>
      </c>
      <c r="B20" s="65" t="s">
        <v>61</v>
      </c>
      <c r="C20" s="66" t="s">
        <v>99</v>
      </c>
      <c r="D20" s="76" t="s">
        <v>179</v>
      </c>
      <c r="E20" s="67">
        <v>28.9</v>
      </c>
      <c r="F20" s="67">
        <v>5.51</v>
      </c>
      <c r="G20" s="65">
        <f t="shared" si="0"/>
        <v>34.41</v>
      </c>
      <c r="H20" s="65">
        <v>950</v>
      </c>
      <c r="I20" s="65">
        <f t="shared" si="1"/>
        <v>32689.499999999996</v>
      </c>
      <c r="J20" s="65"/>
      <c r="K20" s="7"/>
    </row>
    <row r="21" spans="1:11" ht="15">
      <c r="A21" s="74" t="s">
        <v>152</v>
      </c>
      <c r="B21" s="65" t="s">
        <v>61</v>
      </c>
      <c r="C21" s="66" t="s">
        <v>99</v>
      </c>
      <c r="D21" s="65" t="s">
        <v>176</v>
      </c>
      <c r="E21" s="67">
        <v>28.4</v>
      </c>
      <c r="F21" s="67">
        <v>5.42</v>
      </c>
      <c r="G21" s="65">
        <f t="shared" si="0"/>
        <v>33.82</v>
      </c>
      <c r="H21" s="65">
        <v>950</v>
      </c>
      <c r="I21" s="65">
        <f t="shared" si="1"/>
        <v>32129</v>
      </c>
      <c r="J21" s="65"/>
      <c r="K21" s="7"/>
    </row>
    <row r="22" spans="1:11" ht="15">
      <c r="A22" s="74" t="s">
        <v>153</v>
      </c>
      <c r="B22" s="65" t="s">
        <v>61</v>
      </c>
      <c r="C22" s="65" t="s">
        <v>45</v>
      </c>
      <c r="D22" s="65" t="s">
        <v>176</v>
      </c>
      <c r="E22" s="67">
        <v>45.7</v>
      </c>
      <c r="F22" s="67">
        <v>8.72</v>
      </c>
      <c r="G22" s="65">
        <f t="shared" si="0"/>
        <v>54.42</v>
      </c>
      <c r="H22" s="65">
        <v>920</v>
      </c>
      <c r="I22" s="65">
        <f t="shared" si="1"/>
        <v>50066.4</v>
      </c>
      <c r="J22" s="65"/>
      <c r="K22" s="7"/>
    </row>
    <row r="23" spans="1:11" ht="15">
      <c r="A23" s="74" t="s">
        <v>154</v>
      </c>
      <c r="B23" s="65" t="s">
        <v>61</v>
      </c>
      <c r="C23" s="65" t="s">
        <v>45</v>
      </c>
      <c r="D23" s="65" t="s">
        <v>176</v>
      </c>
      <c r="E23" s="67">
        <v>46.5</v>
      </c>
      <c r="F23" s="67">
        <v>8.36</v>
      </c>
      <c r="G23" s="65">
        <f t="shared" si="0"/>
        <v>54.86</v>
      </c>
      <c r="H23" s="65">
        <v>900</v>
      </c>
      <c r="I23" s="65">
        <f t="shared" si="1"/>
        <v>49374</v>
      </c>
      <c r="J23" s="65"/>
      <c r="K23" s="7"/>
    </row>
    <row r="24" spans="1:11" ht="15">
      <c r="A24" s="64" t="s">
        <v>163</v>
      </c>
      <c r="B24" s="65" t="s">
        <v>61</v>
      </c>
      <c r="C24" s="66" t="s">
        <v>99</v>
      </c>
      <c r="D24" s="65" t="s">
        <v>177</v>
      </c>
      <c r="E24" s="67">
        <v>30.1</v>
      </c>
      <c r="F24" s="67">
        <v>5.41</v>
      </c>
      <c r="G24" s="65">
        <f t="shared" si="0"/>
        <v>35.510000000000005</v>
      </c>
      <c r="H24" s="65">
        <v>890</v>
      </c>
      <c r="I24" s="65">
        <f t="shared" si="1"/>
        <v>31603.900000000005</v>
      </c>
      <c r="J24" s="65"/>
      <c r="K24" s="7"/>
    </row>
    <row r="25" spans="1:11" ht="15">
      <c r="A25" s="64" t="s">
        <v>164</v>
      </c>
      <c r="B25" s="65" t="s">
        <v>61</v>
      </c>
      <c r="C25" s="66" t="s">
        <v>99</v>
      </c>
      <c r="D25" s="65" t="s">
        <v>177</v>
      </c>
      <c r="E25" s="67">
        <v>29.9</v>
      </c>
      <c r="F25" s="67">
        <v>5.38</v>
      </c>
      <c r="G25" s="65">
        <f t="shared" si="0"/>
        <v>35.28</v>
      </c>
      <c r="H25" s="65">
        <v>890</v>
      </c>
      <c r="I25" s="65">
        <f t="shared" si="1"/>
        <v>31399.2</v>
      </c>
      <c r="J25" s="65"/>
      <c r="K25" s="7"/>
    </row>
    <row r="26" spans="1:11" ht="15">
      <c r="A26" s="64" t="s">
        <v>165</v>
      </c>
      <c r="B26" s="65" t="s">
        <v>61</v>
      </c>
      <c r="C26" s="66" t="s">
        <v>99</v>
      </c>
      <c r="D26" s="65" t="s">
        <v>177</v>
      </c>
      <c r="E26" s="67">
        <v>29.9</v>
      </c>
      <c r="F26" s="67">
        <v>5.38</v>
      </c>
      <c r="G26" s="65">
        <f t="shared" si="0"/>
        <v>35.28</v>
      </c>
      <c r="H26" s="65">
        <v>890</v>
      </c>
      <c r="I26" s="65">
        <f t="shared" si="1"/>
        <v>31399.2</v>
      </c>
      <c r="J26" s="65"/>
      <c r="K26" s="7"/>
    </row>
    <row r="27" spans="1:11" ht="15">
      <c r="A27" s="64" t="s">
        <v>166</v>
      </c>
      <c r="B27" s="65" t="s">
        <v>61</v>
      </c>
      <c r="C27" s="66" t="s">
        <v>99</v>
      </c>
      <c r="D27" s="65" t="s">
        <v>177</v>
      </c>
      <c r="E27" s="67">
        <v>30.1</v>
      </c>
      <c r="F27" s="67">
        <v>5.41</v>
      </c>
      <c r="G27" s="65">
        <f t="shared" si="0"/>
        <v>35.510000000000005</v>
      </c>
      <c r="H27" s="65">
        <v>890</v>
      </c>
      <c r="I27" s="65">
        <f t="shared" si="1"/>
        <v>31603.900000000005</v>
      </c>
      <c r="J27" s="65"/>
      <c r="K27" s="7"/>
    </row>
    <row r="28" spans="1:11" ht="15">
      <c r="A28" s="74" t="s">
        <v>167</v>
      </c>
      <c r="B28" s="78" t="s">
        <v>61</v>
      </c>
      <c r="C28" s="78" t="s">
        <v>45</v>
      </c>
      <c r="D28" s="78" t="s">
        <v>177</v>
      </c>
      <c r="E28" s="79">
        <v>49.7</v>
      </c>
      <c r="F28" s="79">
        <v>8.93</v>
      </c>
      <c r="G28" s="78">
        <f t="shared" si="0"/>
        <v>58.63</v>
      </c>
      <c r="H28" s="78">
        <v>850</v>
      </c>
      <c r="I28" s="78">
        <f t="shared" si="1"/>
        <v>49835.5</v>
      </c>
      <c r="J28" s="78"/>
      <c r="K28" s="38" t="s">
        <v>189</v>
      </c>
    </row>
    <row r="29" spans="1:11" ht="15">
      <c r="A29" s="74" t="s">
        <v>168</v>
      </c>
      <c r="B29" s="78" t="s">
        <v>61</v>
      </c>
      <c r="C29" s="78" t="s">
        <v>45</v>
      </c>
      <c r="D29" s="78" t="s">
        <v>178</v>
      </c>
      <c r="E29" s="79">
        <v>48.9</v>
      </c>
      <c r="F29" s="79">
        <v>9.15</v>
      </c>
      <c r="G29" s="78">
        <f t="shared" si="0"/>
        <v>58.05</v>
      </c>
      <c r="H29" s="78">
        <v>850</v>
      </c>
      <c r="I29" s="78">
        <f t="shared" si="1"/>
        <v>49342.5</v>
      </c>
      <c r="J29" s="78"/>
      <c r="K29" s="38" t="s">
        <v>188</v>
      </c>
    </row>
    <row r="30" spans="1:11" ht="15">
      <c r="A30" s="64" t="s">
        <v>169</v>
      </c>
      <c r="B30" s="65" t="s">
        <v>61</v>
      </c>
      <c r="C30" s="65" t="s">
        <v>45</v>
      </c>
      <c r="D30" s="65" t="s">
        <v>178</v>
      </c>
      <c r="E30" s="67">
        <v>54.6</v>
      </c>
      <c r="F30" s="67">
        <v>10.21</v>
      </c>
      <c r="G30" s="65">
        <f t="shared" si="0"/>
        <v>64.81</v>
      </c>
      <c r="H30" s="65">
        <v>890</v>
      </c>
      <c r="I30" s="65">
        <f t="shared" si="1"/>
        <v>57680.9</v>
      </c>
      <c r="J30" s="65"/>
      <c r="K30" s="7"/>
    </row>
    <row r="31" spans="1:11" ht="15">
      <c r="A31" s="64" t="s">
        <v>170</v>
      </c>
      <c r="B31" s="65" t="s">
        <v>61</v>
      </c>
      <c r="C31" s="65" t="s">
        <v>45</v>
      </c>
      <c r="D31" s="65" t="s">
        <v>178</v>
      </c>
      <c r="E31" s="67">
        <v>48.6</v>
      </c>
      <c r="F31" s="67">
        <v>9.09</v>
      </c>
      <c r="G31" s="65">
        <f t="shared" si="0"/>
        <v>57.69</v>
      </c>
      <c r="H31" s="65">
        <v>890</v>
      </c>
      <c r="I31" s="65">
        <f t="shared" si="1"/>
        <v>51344.1</v>
      </c>
      <c r="J31" s="65"/>
      <c r="K31" s="7"/>
    </row>
    <row r="32" spans="1:11" ht="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7"/>
    </row>
    <row r="33" spans="1:11" ht="15">
      <c r="A33" s="64" t="s">
        <v>171</v>
      </c>
      <c r="B33" s="65" t="s">
        <v>59</v>
      </c>
      <c r="C33" s="66" t="s">
        <v>99</v>
      </c>
      <c r="D33" s="65" t="s">
        <v>175</v>
      </c>
      <c r="E33" s="67">
        <v>36.1</v>
      </c>
      <c r="F33" s="67">
        <v>7.33</v>
      </c>
      <c r="G33" s="65">
        <f t="shared" si="0"/>
        <v>43.43</v>
      </c>
      <c r="H33" s="65">
        <v>900</v>
      </c>
      <c r="I33" s="65">
        <f t="shared" si="1"/>
        <v>39087</v>
      </c>
      <c r="J33" s="65"/>
      <c r="K33" s="7"/>
    </row>
    <row r="34" spans="1:11" ht="15">
      <c r="A34" s="64" t="s">
        <v>172</v>
      </c>
      <c r="B34" s="65" t="s">
        <v>59</v>
      </c>
      <c r="C34" s="65" t="s">
        <v>45</v>
      </c>
      <c r="D34" s="65" t="s">
        <v>175</v>
      </c>
      <c r="E34" s="67">
        <v>48.7</v>
      </c>
      <c r="F34" s="67">
        <v>9.6</v>
      </c>
      <c r="G34" s="65">
        <f t="shared" si="0"/>
        <v>58.300000000000004</v>
      </c>
      <c r="H34" s="65">
        <v>950</v>
      </c>
      <c r="I34" s="65">
        <f t="shared" si="1"/>
        <v>55385.00000000001</v>
      </c>
      <c r="J34" s="65"/>
      <c r="K34" s="7"/>
    </row>
    <row r="35" spans="1:11" ht="15">
      <c r="A35" s="64" t="s">
        <v>173</v>
      </c>
      <c r="B35" s="65" t="s">
        <v>59</v>
      </c>
      <c r="C35" s="66" t="s">
        <v>99</v>
      </c>
      <c r="D35" s="65" t="s">
        <v>175</v>
      </c>
      <c r="E35" s="67">
        <v>28.6</v>
      </c>
      <c r="F35" s="67">
        <v>5.93</v>
      </c>
      <c r="G35" s="65">
        <f t="shared" si="0"/>
        <v>34.53</v>
      </c>
      <c r="H35" s="65">
        <v>950</v>
      </c>
      <c r="I35" s="65">
        <f t="shared" si="1"/>
        <v>32803.5</v>
      </c>
      <c r="J35" s="65"/>
      <c r="K35" s="7"/>
    </row>
    <row r="36" spans="1:11" ht="15">
      <c r="A36" s="64" t="s">
        <v>174</v>
      </c>
      <c r="B36" s="65" t="s">
        <v>59</v>
      </c>
      <c r="C36" s="66" t="s">
        <v>99</v>
      </c>
      <c r="D36" s="65" t="s">
        <v>175</v>
      </c>
      <c r="E36" s="67">
        <v>28.9</v>
      </c>
      <c r="F36" s="67">
        <v>5.99</v>
      </c>
      <c r="G36" s="65">
        <f t="shared" si="0"/>
        <v>34.89</v>
      </c>
      <c r="H36" s="65">
        <v>950</v>
      </c>
      <c r="I36" s="65">
        <f t="shared" si="1"/>
        <v>33145.5</v>
      </c>
      <c r="J36" s="65"/>
      <c r="K36" s="7"/>
    </row>
    <row r="37" spans="1:11" ht="15">
      <c r="A37" s="64" t="s">
        <v>0</v>
      </c>
      <c r="B37" s="65" t="s">
        <v>59</v>
      </c>
      <c r="C37" s="66" t="s">
        <v>99</v>
      </c>
      <c r="D37" s="65" t="s">
        <v>175</v>
      </c>
      <c r="E37" s="67">
        <v>28.4</v>
      </c>
      <c r="F37" s="67">
        <v>5.88</v>
      </c>
      <c r="G37" s="65">
        <f t="shared" si="0"/>
        <v>34.28</v>
      </c>
      <c r="H37" s="65">
        <v>950</v>
      </c>
      <c r="I37" s="65">
        <f t="shared" si="1"/>
        <v>32566</v>
      </c>
      <c r="J37" s="65"/>
      <c r="K37" s="7"/>
    </row>
    <row r="38" spans="1:11" ht="15">
      <c r="A38" s="64" t="s">
        <v>1</v>
      </c>
      <c r="B38" s="65" t="s">
        <v>59</v>
      </c>
      <c r="C38" s="66" t="s">
        <v>99</v>
      </c>
      <c r="D38" s="65" t="s">
        <v>176</v>
      </c>
      <c r="E38" s="67">
        <v>39</v>
      </c>
      <c r="F38" s="67">
        <v>7.84</v>
      </c>
      <c r="G38" s="65">
        <f t="shared" si="0"/>
        <v>46.84</v>
      </c>
      <c r="H38" s="65">
        <v>920</v>
      </c>
      <c r="I38" s="65">
        <f t="shared" si="1"/>
        <v>43092.8</v>
      </c>
      <c r="J38" s="65"/>
      <c r="K38" s="7"/>
    </row>
    <row r="39" spans="1:11" ht="15">
      <c r="A39" s="64" t="s">
        <v>2</v>
      </c>
      <c r="B39" s="65" t="s">
        <v>59</v>
      </c>
      <c r="C39" s="65" t="s">
        <v>45</v>
      </c>
      <c r="D39" s="65" t="s">
        <v>176</v>
      </c>
      <c r="E39" s="67">
        <v>47.1</v>
      </c>
      <c r="F39" s="67">
        <v>9.19</v>
      </c>
      <c r="G39" s="65">
        <f t="shared" si="0"/>
        <v>56.29</v>
      </c>
      <c r="H39" s="65">
        <v>920</v>
      </c>
      <c r="I39" s="65">
        <f t="shared" si="1"/>
        <v>51786.799999999996</v>
      </c>
      <c r="J39" s="65"/>
      <c r="K39" s="7"/>
    </row>
    <row r="40" spans="1:11" ht="15">
      <c r="A40" s="64" t="s">
        <v>3</v>
      </c>
      <c r="B40" s="65" t="s">
        <v>59</v>
      </c>
      <c r="C40" s="66" t="s">
        <v>99</v>
      </c>
      <c r="D40" s="65" t="s">
        <v>176</v>
      </c>
      <c r="E40" s="67">
        <v>30.1</v>
      </c>
      <c r="F40" s="67">
        <v>5.88</v>
      </c>
      <c r="G40" s="65">
        <f t="shared" si="0"/>
        <v>35.980000000000004</v>
      </c>
      <c r="H40" s="65">
        <v>920</v>
      </c>
      <c r="I40" s="65">
        <f t="shared" si="1"/>
        <v>33101.600000000006</v>
      </c>
      <c r="J40" s="65"/>
      <c r="K40" s="7"/>
    </row>
    <row r="41" spans="1:11" ht="15">
      <c r="A41" s="64" t="s">
        <v>4</v>
      </c>
      <c r="B41" s="65" t="s">
        <v>59</v>
      </c>
      <c r="C41" s="66" t="s">
        <v>99</v>
      </c>
      <c r="D41" s="65" t="s">
        <v>181</v>
      </c>
      <c r="E41" s="67">
        <v>29.9</v>
      </c>
      <c r="F41" s="67">
        <v>5.83</v>
      </c>
      <c r="G41" s="65">
        <f t="shared" si="0"/>
        <v>35.73</v>
      </c>
      <c r="H41" s="65">
        <v>920</v>
      </c>
      <c r="I41" s="65">
        <f t="shared" si="1"/>
        <v>32871.6</v>
      </c>
      <c r="J41" s="65"/>
      <c r="K41" s="7"/>
    </row>
    <row r="42" spans="1:11" ht="15">
      <c r="A42" s="64" t="s">
        <v>5</v>
      </c>
      <c r="B42" s="65" t="s">
        <v>59</v>
      </c>
      <c r="C42" s="66" t="s">
        <v>99</v>
      </c>
      <c r="D42" s="65" t="s">
        <v>181</v>
      </c>
      <c r="E42" s="67">
        <v>29.9</v>
      </c>
      <c r="F42" s="67">
        <v>5.83</v>
      </c>
      <c r="G42" s="65">
        <f t="shared" si="0"/>
        <v>35.73</v>
      </c>
      <c r="H42" s="65">
        <v>920</v>
      </c>
      <c r="I42" s="65">
        <f t="shared" si="1"/>
        <v>32871.6</v>
      </c>
      <c r="J42" s="65"/>
      <c r="K42" s="7"/>
    </row>
    <row r="43" spans="1:11" ht="15">
      <c r="A43" s="64" t="s">
        <v>6</v>
      </c>
      <c r="B43" s="65" t="s">
        <v>59</v>
      </c>
      <c r="C43" s="66" t="s">
        <v>99</v>
      </c>
      <c r="D43" s="65" t="s">
        <v>181</v>
      </c>
      <c r="E43" s="67">
        <v>30.1</v>
      </c>
      <c r="F43" s="67">
        <v>5.88</v>
      </c>
      <c r="G43" s="65">
        <f t="shared" si="0"/>
        <v>35.980000000000004</v>
      </c>
      <c r="H43" s="65">
        <v>920</v>
      </c>
      <c r="I43" s="65">
        <f t="shared" si="1"/>
        <v>33101.600000000006</v>
      </c>
      <c r="J43" s="65"/>
      <c r="K43" s="7"/>
    </row>
    <row r="44" spans="1:11" ht="15">
      <c r="A44" s="64" t="s">
        <v>7</v>
      </c>
      <c r="B44" s="65" t="s">
        <v>59</v>
      </c>
      <c r="C44" s="65" t="s">
        <v>45</v>
      </c>
      <c r="D44" s="65" t="s">
        <v>181</v>
      </c>
      <c r="E44" s="67">
        <v>49.5</v>
      </c>
      <c r="F44" s="67">
        <v>9.66</v>
      </c>
      <c r="G44" s="65">
        <f t="shared" si="0"/>
        <v>59.16</v>
      </c>
      <c r="H44" s="65">
        <v>900</v>
      </c>
      <c r="I44" s="65">
        <f t="shared" si="1"/>
        <v>53244</v>
      </c>
      <c r="J44" s="65"/>
      <c r="K44" s="7"/>
    </row>
    <row r="45" spans="1:11" ht="15">
      <c r="A45" s="64" t="s">
        <v>8</v>
      </c>
      <c r="B45" s="65" t="s">
        <v>59</v>
      </c>
      <c r="C45" s="65" t="s">
        <v>45</v>
      </c>
      <c r="D45" s="65" t="s">
        <v>182</v>
      </c>
      <c r="E45" s="67">
        <v>48.9</v>
      </c>
      <c r="F45" s="67">
        <v>9.94</v>
      </c>
      <c r="G45" s="65">
        <f t="shared" si="0"/>
        <v>58.839999999999996</v>
      </c>
      <c r="H45" s="65">
        <v>890</v>
      </c>
      <c r="I45" s="65">
        <f t="shared" si="1"/>
        <v>52367.6</v>
      </c>
      <c r="J45" s="65"/>
      <c r="K45" s="7"/>
    </row>
    <row r="46" spans="1:11" ht="15">
      <c r="A46" s="64" t="s">
        <v>9</v>
      </c>
      <c r="B46" s="65" t="s">
        <v>59</v>
      </c>
      <c r="C46" s="65" t="s">
        <v>45</v>
      </c>
      <c r="D46" s="65" t="s">
        <v>178</v>
      </c>
      <c r="E46" s="67">
        <v>54.5</v>
      </c>
      <c r="F46" s="67">
        <v>11.07</v>
      </c>
      <c r="G46" s="65">
        <f t="shared" si="0"/>
        <v>65.57</v>
      </c>
      <c r="H46" s="65">
        <v>900</v>
      </c>
      <c r="I46" s="65">
        <f t="shared" si="1"/>
        <v>59012.99999999999</v>
      </c>
      <c r="J46" s="65"/>
      <c r="K46" s="7"/>
    </row>
    <row r="47" spans="1:11" ht="15">
      <c r="A47" s="64" t="s">
        <v>10</v>
      </c>
      <c r="B47" s="65" t="s">
        <v>59</v>
      </c>
      <c r="C47" s="65"/>
      <c r="D47" s="65" t="s">
        <v>178</v>
      </c>
      <c r="E47" s="67">
        <v>48.6</v>
      </c>
      <c r="F47" s="67">
        <v>9.88</v>
      </c>
      <c r="G47" s="65">
        <f t="shared" si="0"/>
        <v>58.480000000000004</v>
      </c>
      <c r="H47" s="65">
        <v>900</v>
      </c>
      <c r="I47" s="65">
        <f t="shared" si="1"/>
        <v>52632</v>
      </c>
      <c r="J47" s="65"/>
      <c r="K47" s="7"/>
    </row>
    <row r="48" spans="1:11" ht="15">
      <c r="A48" s="65"/>
      <c r="B48" s="65"/>
      <c r="C48" s="65"/>
      <c r="D48" s="65"/>
      <c r="E48" s="65"/>
      <c r="F48" s="65"/>
      <c r="G48" s="65"/>
      <c r="H48" s="65"/>
      <c r="I48" s="65">
        <f t="shared" si="1"/>
        <v>0</v>
      </c>
      <c r="J48" s="65"/>
      <c r="K48" s="7"/>
    </row>
    <row r="49" spans="1:11" ht="15">
      <c r="A49" s="101" t="s">
        <v>11</v>
      </c>
      <c r="B49" s="102" t="s">
        <v>60</v>
      </c>
      <c r="C49" s="103" t="s">
        <v>95</v>
      </c>
      <c r="D49" s="75" t="s">
        <v>179</v>
      </c>
      <c r="E49" s="77">
        <v>60.3</v>
      </c>
      <c r="F49" s="75">
        <v>28.7</v>
      </c>
      <c r="G49" s="75">
        <f t="shared" si="0"/>
        <v>89</v>
      </c>
      <c r="H49" s="75">
        <v>950</v>
      </c>
      <c r="I49" s="75">
        <f t="shared" si="1"/>
        <v>84550</v>
      </c>
      <c r="J49" s="65"/>
      <c r="K49" s="7"/>
    </row>
    <row r="50" spans="1:11" ht="15">
      <c r="A50" s="101" t="s">
        <v>12</v>
      </c>
      <c r="B50" s="104" t="s">
        <v>60</v>
      </c>
      <c r="C50" s="103" t="s">
        <v>95</v>
      </c>
      <c r="D50" s="75" t="s">
        <v>179</v>
      </c>
      <c r="E50" s="77">
        <v>47.8</v>
      </c>
      <c r="F50" s="75">
        <v>14.9</v>
      </c>
      <c r="G50" s="75">
        <f t="shared" si="0"/>
        <v>62.699999999999996</v>
      </c>
      <c r="H50" s="75">
        <v>990</v>
      </c>
      <c r="I50" s="75">
        <f t="shared" si="1"/>
        <v>62072.99999999999</v>
      </c>
      <c r="J50" s="65"/>
      <c r="K50" s="7"/>
    </row>
    <row r="51" spans="1:11" ht="15">
      <c r="A51" s="101" t="s">
        <v>13</v>
      </c>
      <c r="B51" s="104" t="s">
        <v>60</v>
      </c>
      <c r="C51" s="103" t="s">
        <v>95</v>
      </c>
      <c r="D51" s="75" t="s">
        <v>179</v>
      </c>
      <c r="E51" s="77">
        <v>55.3</v>
      </c>
      <c r="F51" s="75">
        <v>15.79</v>
      </c>
      <c r="G51" s="75">
        <f t="shared" si="0"/>
        <v>71.09</v>
      </c>
      <c r="H51" s="75">
        <v>950</v>
      </c>
      <c r="I51" s="75">
        <f t="shared" si="1"/>
        <v>67535.5</v>
      </c>
      <c r="J51" s="65"/>
      <c r="K51" s="7"/>
    </row>
    <row r="52" spans="1:11" ht="15">
      <c r="A52" s="64" t="s">
        <v>14</v>
      </c>
      <c r="B52" s="81" t="s">
        <v>60</v>
      </c>
      <c r="C52" s="80" t="s">
        <v>95</v>
      </c>
      <c r="D52" s="65" t="s">
        <v>176</v>
      </c>
      <c r="E52" s="67">
        <v>46.3</v>
      </c>
      <c r="F52" s="65">
        <v>9.04</v>
      </c>
      <c r="G52" s="65">
        <f t="shared" si="0"/>
        <v>55.339999999999996</v>
      </c>
      <c r="H52" s="65">
        <v>950</v>
      </c>
      <c r="I52" s="65">
        <f t="shared" si="1"/>
        <v>52573</v>
      </c>
      <c r="J52" s="65"/>
      <c r="K52" s="7"/>
    </row>
    <row r="53" spans="1:11" ht="15">
      <c r="A53" s="64" t="s">
        <v>15</v>
      </c>
      <c r="B53" s="81" t="s">
        <v>60</v>
      </c>
      <c r="C53" s="66" t="s">
        <v>99</v>
      </c>
      <c r="D53" s="65" t="s">
        <v>176</v>
      </c>
      <c r="E53" s="67">
        <v>30.1</v>
      </c>
      <c r="F53" s="65">
        <v>5.88</v>
      </c>
      <c r="G53" s="65">
        <f t="shared" si="0"/>
        <v>35.980000000000004</v>
      </c>
      <c r="H53" s="82">
        <v>920</v>
      </c>
      <c r="I53" s="65">
        <f t="shared" si="1"/>
        <v>33101.600000000006</v>
      </c>
      <c r="J53" s="65"/>
      <c r="K53" s="7"/>
    </row>
    <row r="54" spans="1:11" ht="15">
      <c r="A54" s="64" t="s">
        <v>16</v>
      </c>
      <c r="B54" s="81" t="s">
        <v>60</v>
      </c>
      <c r="C54" s="66" t="s">
        <v>99</v>
      </c>
      <c r="D54" s="65" t="s">
        <v>176</v>
      </c>
      <c r="E54" s="67">
        <v>29.9</v>
      </c>
      <c r="F54" s="65">
        <v>5.83</v>
      </c>
      <c r="G54" s="65">
        <f t="shared" si="0"/>
        <v>35.73</v>
      </c>
      <c r="H54" s="65">
        <v>950</v>
      </c>
      <c r="I54" s="65">
        <f t="shared" si="1"/>
        <v>33943.5</v>
      </c>
      <c r="J54" s="65"/>
      <c r="K54" s="7"/>
    </row>
    <row r="55" spans="1:11" ht="15">
      <c r="A55" s="64" t="s">
        <v>17</v>
      </c>
      <c r="B55" s="81" t="s">
        <v>60</v>
      </c>
      <c r="C55" s="66" t="s">
        <v>99</v>
      </c>
      <c r="D55" s="65" t="s">
        <v>181</v>
      </c>
      <c r="E55" s="67">
        <v>29.9</v>
      </c>
      <c r="F55" s="65">
        <v>5.83</v>
      </c>
      <c r="G55" s="65">
        <f t="shared" si="0"/>
        <v>35.73</v>
      </c>
      <c r="H55" s="65">
        <v>950</v>
      </c>
      <c r="I55" s="65">
        <f t="shared" si="1"/>
        <v>33943.5</v>
      </c>
      <c r="J55" s="65"/>
      <c r="K55" s="7"/>
    </row>
    <row r="56" spans="1:11" ht="15">
      <c r="A56" s="64" t="s">
        <v>18</v>
      </c>
      <c r="B56" s="81" t="s">
        <v>60</v>
      </c>
      <c r="C56" s="66" t="s">
        <v>99</v>
      </c>
      <c r="D56" s="65" t="s">
        <v>181</v>
      </c>
      <c r="E56" s="67">
        <v>30.1</v>
      </c>
      <c r="F56" s="65">
        <v>5.88</v>
      </c>
      <c r="G56" s="65">
        <f t="shared" si="0"/>
        <v>35.980000000000004</v>
      </c>
      <c r="H56" s="65">
        <v>920</v>
      </c>
      <c r="I56" s="65">
        <f t="shared" si="1"/>
        <v>33101.600000000006</v>
      </c>
      <c r="J56" s="73" t="s">
        <v>186</v>
      </c>
      <c r="K56" s="7"/>
    </row>
    <row r="57" spans="1:11" ht="15">
      <c r="A57" s="64" t="s">
        <v>19</v>
      </c>
      <c r="B57" s="81" t="s">
        <v>60</v>
      </c>
      <c r="C57" s="65" t="s">
        <v>45</v>
      </c>
      <c r="D57" s="65" t="s">
        <v>181</v>
      </c>
      <c r="E57" s="67">
        <v>49.5</v>
      </c>
      <c r="F57" s="65">
        <v>9.66</v>
      </c>
      <c r="G57" s="65">
        <f t="shared" si="0"/>
        <v>59.16</v>
      </c>
      <c r="H57" s="65">
        <v>920</v>
      </c>
      <c r="I57" s="65">
        <f t="shared" si="1"/>
        <v>54427.2</v>
      </c>
      <c r="J57" s="65"/>
      <c r="K57" s="7"/>
    </row>
    <row r="58" spans="1:11" ht="15">
      <c r="A58" s="64" t="s">
        <v>20</v>
      </c>
      <c r="B58" s="81" t="s">
        <v>60</v>
      </c>
      <c r="C58" s="65" t="s">
        <v>45</v>
      </c>
      <c r="D58" s="65" t="s">
        <v>182</v>
      </c>
      <c r="E58" s="67">
        <v>48.9</v>
      </c>
      <c r="F58" s="65">
        <v>9.64</v>
      </c>
      <c r="G58" s="65">
        <f t="shared" si="0"/>
        <v>58.54</v>
      </c>
      <c r="H58" s="65">
        <v>920</v>
      </c>
      <c r="I58" s="65">
        <f t="shared" si="1"/>
        <v>53856.799999999996</v>
      </c>
      <c r="J58" s="65"/>
      <c r="K58" s="7"/>
    </row>
    <row r="59" spans="1:11" ht="15">
      <c r="A59" s="64" t="s">
        <v>21</v>
      </c>
      <c r="B59" s="81" t="s">
        <v>60</v>
      </c>
      <c r="C59" s="65" t="s">
        <v>45</v>
      </c>
      <c r="D59" s="65" t="s">
        <v>178</v>
      </c>
      <c r="E59" s="67">
        <v>54.5</v>
      </c>
      <c r="F59" s="65">
        <v>11.07</v>
      </c>
      <c r="G59" s="65">
        <f t="shared" si="0"/>
        <v>65.57</v>
      </c>
      <c r="H59" s="65">
        <v>900</v>
      </c>
      <c r="I59" s="65">
        <f t="shared" si="1"/>
        <v>59012.99999999999</v>
      </c>
      <c r="J59" s="65"/>
      <c r="K59" s="7"/>
    </row>
    <row r="60" spans="1:11" ht="15">
      <c r="A60" s="64" t="s">
        <v>22</v>
      </c>
      <c r="B60" s="81" t="s">
        <v>60</v>
      </c>
      <c r="C60" s="65" t="s">
        <v>45</v>
      </c>
      <c r="D60" s="65" t="s">
        <v>178</v>
      </c>
      <c r="E60" s="67">
        <v>48.6</v>
      </c>
      <c r="F60" s="65">
        <v>9.88</v>
      </c>
      <c r="G60" s="65">
        <f t="shared" si="0"/>
        <v>58.480000000000004</v>
      </c>
      <c r="H60" s="65">
        <v>950</v>
      </c>
      <c r="I60" s="65">
        <f t="shared" si="1"/>
        <v>55556.00000000001</v>
      </c>
      <c r="J60" s="65"/>
      <c r="K60" s="7"/>
    </row>
    <row r="61" spans="1:11" ht="15">
      <c r="A61" s="65"/>
      <c r="B61" s="81"/>
      <c r="C61" s="65"/>
      <c r="D61" s="65"/>
      <c r="E61" s="65"/>
      <c r="F61" s="65"/>
      <c r="G61" s="65"/>
      <c r="H61" s="65"/>
      <c r="I61" s="65"/>
      <c r="J61" s="65"/>
      <c r="K61" s="7"/>
    </row>
    <row r="62" spans="1:11" ht="15">
      <c r="A62" s="101" t="s">
        <v>23</v>
      </c>
      <c r="B62" s="104" t="s">
        <v>62</v>
      </c>
      <c r="C62" s="75" t="s">
        <v>183</v>
      </c>
      <c r="D62" s="75" t="s">
        <v>179</v>
      </c>
      <c r="E62" s="77">
        <v>81.4</v>
      </c>
      <c r="F62" s="75">
        <v>26.72</v>
      </c>
      <c r="G62" s="75">
        <f t="shared" si="0"/>
        <v>108.12</v>
      </c>
      <c r="H62" s="75">
        <v>1050</v>
      </c>
      <c r="I62" s="75">
        <f t="shared" si="1"/>
        <v>113526</v>
      </c>
      <c r="J62" s="65"/>
      <c r="K62" s="7"/>
    </row>
    <row r="63" spans="1:11" ht="15">
      <c r="A63" s="101" t="s">
        <v>24</v>
      </c>
      <c r="B63" s="104" t="s">
        <v>62</v>
      </c>
      <c r="C63" s="76" t="s">
        <v>99</v>
      </c>
      <c r="D63" s="75" t="s">
        <v>179</v>
      </c>
      <c r="E63" s="77">
        <v>43.3</v>
      </c>
      <c r="F63" s="75">
        <v>8.52</v>
      </c>
      <c r="G63" s="75">
        <f t="shared" si="0"/>
        <v>51.81999999999999</v>
      </c>
      <c r="H63" s="75">
        <v>1000</v>
      </c>
      <c r="I63" s="75">
        <f t="shared" si="1"/>
        <v>51819.99999999999</v>
      </c>
      <c r="J63" s="65"/>
      <c r="K63" s="7"/>
    </row>
    <row r="64" spans="1:11" ht="15">
      <c r="A64" s="64" t="s">
        <v>25</v>
      </c>
      <c r="B64" s="81" t="s">
        <v>62</v>
      </c>
      <c r="C64" s="65" t="s">
        <v>45</v>
      </c>
      <c r="D64" s="65" t="s">
        <v>176</v>
      </c>
      <c r="E64" s="67">
        <v>46.5</v>
      </c>
      <c r="F64" s="65">
        <v>9.08</v>
      </c>
      <c r="G64" s="65">
        <f t="shared" si="0"/>
        <v>55.58</v>
      </c>
      <c r="H64" s="65">
        <v>1050</v>
      </c>
      <c r="I64" s="65">
        <f t="shared" si="1"/>
        <v>58359</v>
      </c>
      <c r="J64" s="65"/>
      <c r="K64" s="7"/>
    </row>
    <row r="65" spans="1:11" ht="15">
      <c r="A65" s="64" t="s">
        <v>26</v>
      </c>
      <c r="B65" s="81" t="s">
        <v>62</v>
      </c>
      <c r="C65" s="65" t="s">
        <v>45</v>
      </c>
      <c r="D65" s="65" t="s">
        <v>176</v>
      </c>
      <c r="E65" s="67">
        <v>47.7</v>
      </c>
      <c r="F65" s="65">
        <v>19.51</v>
      </c>
      <c r="G65" s="65">
        <f t="shared" si="0"/>
        <v>67.21000000000001</v>
      </c>
      <c r="H65" s="65">
        <v>990</v>
      </c>
      <c r="I65" s="65">
        <f t="shared" si="1"/>
        <v>66537.90000000001</v>
      </c>
      <c r="J65" s="65"/>
      <c r="K65" s="7"/>
    </row>
    <row r="66" spans="1:11" ht="15">
      <c r="A66" s="64" t="s">
        <v>27</v>
      </c>
      <c r="B66" s="81" t="s">
        <v>62</v>
      </c>
      <c r="C66" s="65" t="s">
        <v>45</v>
      </c>
      <c r="D66" s="65" t="s">
        <v>181</v>
      </c>
      <c r="E66" s="67">
        <v>47.7</v>
      </c>
      <c r="F66" s="65">
        <v>19.51</v>
      </c>
      <c r="G66" s="65">
        <f t="shared" si="0"/>
        <v>67.21000000000001</v>
      </c>
      <c r="H66" s="65">
        <v>990</v>
      </c>
      <c r="I66" s="65">
        <f t="shared" si="1"/>
        <v>66537.90000000001</v>
      </c>
      <c r="J66" s="65"/>
      <c r="K66" s="7"/>
    </row>
    <row r="67" spans="1:11" ht="15">
      <c r="A67" s="64" t="s">
        <v>28</v>
      </c>
      <c r="B67" s="81" t="s">
        <v>62</v>
      </c>
      <c r="C67" s="65" t="s">
        <v>45</v>
      </c>
      <c r="D67" s="65" t="s">
        <v>181</v>
      </c>
      <c r="E67" s="67">
        <v>49.5</v>
      </c>
      <c r="F67" s="65">
        <v>9.66</v>
      </c>
      <c r="G67" s="65">
        <f aca="true" t="shared" si="2" ref="G67:G78">E67+F67</f>
        <v>59.16</v>
      </c>
      <c r="H67" s="65">
        <v>950</v>
      </c>
      <c r="I67" s="65">
        <f aca="true" t="shared" si="3" ref="I67:I78">G67*H67</f>
        <v>56202</v>
      </c>
      <c r="J67" s="65"/>
      <c r="K67" s="7"/>
    </row>
    <row r="68" spans="1:11" ht="15">
      <c r="A68" s="64" t="s">
        <v>29</v>
      </c>
      <c r="B68" s="81" t="s">
        <v>62</v>
      </c>
      <c r="C68" s="66" t="s">
        <v>99</v>
      </c>
      <c r="D68" s="65" t="s">
        <v>179</v>
      </c>
      <c r="E68" s="67">
        <v>40.5</v>
      </c>
      <c r="F68" s="65">
        <v>15.23</v>
      </c>
      <c r="G68" s="65">
        <f t="shared" si="2"/>
        <v>55.730000000000004</v>
      </c>
      <c r="H68" s="65">
        <v>1000</v>
      </c>
      <c r="I68" s="65">
        <f t="shared" si="3"/>
        <v>55730.00000000001</v>
      </c>
      <c r="J68" s="65"/>
      <c r="K68" s="7"/>
    </row>
    <row r="69" spans="1:11" ht="15">
      <c r="A69" s="64" t="s">
        <v>30</v>
      </c>
      <c r="B69" s="81" t="s">
        <v>62</v>
      </c>
      <c r="C69" s="65" t="s">
        <v>45</v>
      </c>
      <c r="D69" s="65" t="s">
        <v>179</v>
      </c>
      <c r="E69" s="67">
        <v>54.1</v>
      </c>
      <c r="F69" s="65">
        <v>10.99</v>
      </c>
      <c r="G69" s="65">
        <f t="shared" si="2"/>
        <v>65.09</v>
      </c>
      <c r="H69" s="65">
        <v>1000</v>
      </c>
      <c r="I69" s="65">
        <f t="shared" si="3"/>
        <v>65090</v>
      </c>
      <c r="J69" s="65"/>
      <c r="K69" s="23"/>
    </row>
    <row r="70" spans="1:11" ht="15">
      <c r="A70" s="64" t="s">
        <v>31</v>
      </c>
      <c r="B70" s="81" t="s">
        <v>62</v>
      </c>
      <c r="C70" s="65" t="s">
        <v>45</v>
      </c>
      <c r="D70" s="65" t="s">
        <v>179</v>
      </c>
      <c r="E70" s="67">
        <v>48.6</v>
      </c>
      <c r="F70" s="65">
        <v>9.88</v>
      </c>
      <c r="G70" s="65">
        <f t="shared" si="2"/>
        <v>58.480000000000004</v>
      </c>
      <c r="H70" s="65">
        <v>1000</v>
      </c>
      <c r="I70" s="65">
        <f t="shared" si="3"/>
        <v>58480.00000000001</v>
      </c>
      <c r="J70" s="65"/>
      <c r="K70" s="7"/>
    </row>
    <row r="71" spans="1:11" ht="1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7"/>
    </row>
    <row r="72" spans="1:13" ht="15">
      <c r="A72" s="64" t="s">
        <v>32</v>
      </c>
      <c r="B72" s="81" t="s">
        <v>63</v>
      </c>
      <c r="C72" s="65" t="s">
        <v>45</v>
      </c>
      <c r="D72" s="65" t="s">
        <v>179</v>
      </c>
      <c r="E72" s="67">
        <v>54.8</v>
      </c>
      <c r="F72" s="65">
        <v>10.17</v>
      </c>
      <c r="G72" s="65">
        <f t="shared" si="2"/>
        <v>64.97</v>
      </c>
      <c r="H72" s="65">
        <v>1190</v>
      </c>
      <c r="I72" s="65">
        <f t="shared" si="3"/>
        <v>77314.3</v>
      </c>
      <c r="J72" s="65"/>
      <c r="K72" s="7"/>
      <c r="M72" s="58"/>
    </row>
    <row r="73" spans="1:11" ht="15">
      <c r="A73" s="64" t="s">
        <v>33</v>
      </c>
      <c r="B73" s="81" t="s">
        <v>63</v>
      </c>
      <c r="C73" s="65" t="s">
        <v>45</v>
      </c>
      <c r="D73" s="65" t="s">
        <v>185</v>
      </c>
      <c r="E73" s="67">
        <v>48</v>
      </c>
      <c r="F73" s="65">
        <v>8.9</v>
      </c>
      <c r="G73" s="65">
        <f t="shared" si="2"/>
        <v>56.9</v>
      </c>
      <c r="H73" s="65">
        <v>1090</v>
      </c>
      <c r="I73" s="65">
        <f t="shared" si="3"/>
        <v>62021</v>
      </c>
      <c r="J73" s="65"/>
      <c r="K73" s="7"/>
    </row>
    <row r="74" spans="1:11" ht="15.75">
      <c r="A74" s="64" t="s">
        <v>34</v>
      </c>
      <c r="B74" s="81" t="s">
        <v>63</v>
      </c>
      <c r="C74" s="65" t="s">
        <v>184</v>
      </c>
      <c r="D74" s="65" t="s">
        <v>181</v>
      </c>
      <c r="E74" s="67">
        <v>92.1</v>
      </c>
      <c r="F74" s="65">
        <v>17.62</v>
      </c>
      <c r="G74" s="65">
        <f t="shared" si="2"/>
        <v>109.72</v>
      </c>
      <c r="H74" s="65">
        <v>1050</v>
      </c>
      <c r="I74" s="65">
        <f t="shared" si="3"/>
        <v>115206</v>
      </c>
      <c r="J74" s="83" t="s">
        <v>190</v>
      </c>
      <c r="K74" s="7"/>
    </row>
    <row r="75" spans="1:11" ht="15">
      <c r="A75" s="64" t="s">
        <v>35</v>
      </c>
      <c r="B75" s="81" t="s">
        <v>63</v>
      </c>
      <c r="C75" s="65" t="s">
        <v>103</v>
      </c>
      <c r="D75" s="65" t="s">
        <v>181</v>
      </c>
      <c r="E75" s="67">
        <v>72.8</v>
      </c>
      <c r="F75" s="65">
        <v>27.24</v>
      </c>
      <c r="G75" s="65">
        <f t="shared" si="2"/>
        <v>100.03999999999999</v>
      </c>
      <c r="H75" s="65">
        <v>1050</v>
      </c>
      <c r="I75" s="65">
        <f t="shared" si="3"/>
        <v>105041.99999999999</v>
      </c>
      <c r="J75" s="65"/>
      <c r="K75" s="7"/>
    </row>
    <row r="76" spans="1:11" ht="15">
      <c r="A76" s="101" t="s">
        <v>36</v>
      </c>
      <c r="B76" s="104" t="s">
        <v>63</v>
      </c>
      <c r="C76" s="75" t="s">
        <v>103</v>
      </c>
      <c r="D76" s="75" t="s">
        <v>179</v>
      </c>
      <c r="E76" s="77">
        <v>58.4</v>
      </c>
      <c r="F76" s="75">
        <v>17.85</v>
      </c>
      <c r="G76" s="75">
        <f t="shared" si="2"/>
        <v>76.25</v>
      </c>
      <c r="H76" s="75">
        <v>1050</v>
      </c>
      <c r="I76" s="75">
        <f t="shared" si="3"/>
        <v>80062.5</v>
      </c>
      <c r="J76" s="65"/>
      <c r="K76" s="7"/>
    </row>
    <row r="77" spans="1:11" ht="15.75">
      <c r="A77" s="64" t="s">
        <v>37</v>
      </c>
      <c r="B77" s="81" t="s">
        <v>63</v>
      </c>
      <c r="C77" s="65" t="s">
        <v>184</v>
      </c>
      <c r="D77" s="65" t="s">
        <v>179</v>
      </c>
      <c r="E77" s="67">
        <v>84.3</v>
      </c>
      <c r="F77" s="65">
        <v>16.44</v>
      </c>
      <c r="G77" s="65">
        <f t="shared" si="2"/>
        <v>100.74</v>
      </c>
      <c r="H77" s="65">
        <v>1090</v>
      </c>
      <c r="I77" s="65">
        <f t="shared" si="3"/>
        <v>109806.59999999999</v>
      </c>
      <c r="J77" s="83" t="s">
        <v>190</v>
      </c>
      <c r="K77" s="7"/>
    </row>
    <row r="78" spans="1:11" ht="15">
      <c r="A78" s="64" t="s">
        <v>38</v>
      </c>
      <c r="B78" s="81" t="s">
        <v>63</v>
      </c>
      <c r="C78" s="65" t="s">
        <v>45</v>
      </c>
      <c r="D78" s="65" t="s">
        <v>179</v>
      </c>
      <c r="E78" s="67">
        <v>42.2</v>
      </c>
      <c r="F78" s="65">
        <v>8.15</v>
      </c>
      <c r="G78" s="65">
        <f t="shared" si="2"/>
        <v>50.35</v>
      </c>
      <c r="H78" s="65">
        <v>1150</v>
      </c>
      <c r="I78" s="65">
        <f t="shared" si="3"/>
        <v>57902.5</v>
      </c>
      <c r="J78" s="65"/>
      <c r="K78" s="7"/>
    </row>
    <row r="79" spans="1:10" ht="15">
      <c r="A79" s="84"/>
      <c r="B79" s="84"/>
      <c r="C79" s="84"/>
      <c r="D79" s="84"/>
      <c r="E79" s="84"/>
      <c r="F79" s="84"/>
      <c r="G79" s="85"/>
      <c r="H79" s="84"/>
      <c r="I79" s="84"/>
      <c r="J79" s="84"/>
    </row>
  </sheetData>
  <sheetProtection/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2" max="2" width="11.7109375" style="0" customWidth="1"/>
    <col min="3" max="3" width="10.28125" style="0" customWidth="1"/>
    <col min="4" max="4" width="17.421875" style="0" customWidth="1"/>
    <col min="5" max="5" width="11.28125" style="0" customWidth="1"/>
    <col min="7" max="7" width="11.57421875" style="0" customWidth="1"/>
  </cols>
  <sheetData>
    <row r="1" spans="1:10" ht="63">
      <c r="A1" s="86" t="s">
        <v>40</v>
      </c>
      <c r="B1" s="86" t="s">
        <v>100</v>
      </c>
      <c r="C1" s="86" t="s">
        <v>39</v>
      </c>
      <c r="D1" s="86" t="s">
        <v>41</v>
      </c>
      <c r="E1" s="86" t="s">
        <v>96</v>
      </c>
      <c r="F1" s="86" t="s">
        <v>98</v>
      </c>
      <c r="G1" s="86" t="s">
        <v>97</v>
      </c>
      <c r="H1" s="86" t="s">
        <v>42</v>
      </c>
      <c r="I1" s="86" t="s">
        <v>43</v>
      </c>
      <c r="J1" s="87" t="s">
        <v>44</v>
      </c>
    </row>
    <row r="2" spans="1:10" ht="15">
      <c r="A2" s="64" t="s">
        <v>159</v>
      </c>
      <c r="B2" s="66" t="s">
        <v>102</v>
      </c>
      <c r="C2" s="66" t="s">
        <v>99</v>
      </c>
      <c r="D2" s="66" t="s">
        <v>175</v>
      </c>
      <c r="E2" s="88">
        <v>31.9</v>
      </c>
      <c r="F2" s="89">
        <v>10.3</v>
      </c>
      <c r="G2" s="90">
        <v>42.2</v>
      </c>
      <c r="H2" s="69">
        <v>900</v>
      </c>
      <c r="I2" s="65">
        <f>G2*H2</f>
        <v>37980</v>
      </c>
      <c r="J2" s="65"/>
    </row>
    <row r="3" spans="1:10" ht="15">
      <c r="A3" s="64" t="s">
        <v>160</v>
      </c>
      <c r="B3" s="66" t="s">
        <v>102</v>
      </c>
      <c r="C3" s="66" t="s">
        <v>99</v>
      </c>
      <c r="D3" s="66" t="s">
        <v>175</v>
      </c>
      <c r="E3" s="88">
        <v>31.01</v>
      </c>
      <c r="F3" s="89">
        <v>10</v>
      </c>
      <c r="G3" s="90">
        <v>41.01</v>
      </c>
      <c r="H3" s="69">
        <v>900</v>
      </c>
      <c r="I3" s="65">
        <f aca="true" t="shared" si="0" ref="I3:I9">G3*H3</f>
        <v>36909</v>
      </c>
      <c r="J3" s="65"/>
    </row>
    <row r="4" spans="1:10" ht="15">
      <c r="A4" s="64" t="s">
        <v>161</v>
      </c>
      <c r="B4" s="66" t="s">
        <v>102</v>
      </c>
      <c r="C4" s="66" t="s">
        <v>99</v>
      </c>
      <c r="D4" s="66" t="s">
        <v>175</v>
      </c>
      <c r="E4" s="88">
        <v>31.01</v>
      </c>
      <c r="F4" s="89">
        <v>10</v>
      </c>
      <c r="G4" s="90">
        <v>41.01</v>
      </c>
      <c r="H4" s="69">
        <v>900</v>
      </c>
      <c r="I4" s="65">
        <f t="shared" si="0"/>
        <v>36909</v>
      </c>
      <c r="J4" s="65"/>
    </row>
    <row r="5" spans="1:10" ht="15">
      <c r="A5" s="64" t="s">
        <v>162</v>
      </c>
      <c r="B5" s="66" t="s">
        <v>102</v>
      </c>
      <c r="C5" s="66" t="s">
        <v>99</v>
      </c>
      <c r="D5" s="66" t="s">
        <v>175</v>
      </c>
      <c r="E5" s="88">
        <v>31.9</v>
      </c>
      <c r="F5" s="89">
        <v>10.3</v>
      </c>
      <c r="G5" s="90">
        <v>42.2</v>
      </c>
      <c r="H5" s="69">
        <v>900</v>
      </c>
      <c r="I5" s="65">
        <f t="shared" si="0"/>
        <v>37980</v>
      </c>
      <c r="J5" s="65"/>
    </row>
    <row r="6" spans="1:10" ht="15">
      <c r="A6" s="64" t="s">
        <v>155</v>
      </c>
      <c r="B6" s="66" t="s">
        <v>102</v>
      </c>
      <c r="C6" s="66" t="s">
        <v>99</v>
      </c>
      <c r="D6" s="66" t="s">
        <v>175</v>
      </c>
      <c r="E6" s="88">
        <v>31.9</v>
      </c>
      <c r="F6" s="89">
        <v>10.3</v>
      </c>
      <c r="G6" s="90">
        <v>42.2</v>
      </c>
      <c r="H6" s="69">
        <v>900</v>
      </c>
      <c r="I6" s="65">
        <f t="shared" si="0"/>
        <v>37980</v>
      </c>
      <c r="J6" s="65"/>
    </row>
    <row r="7" spans="1:10" ht="15">
      <c r="A7" s="64" t="s">
        <v>156</v>
      </c>
      <c r="B7" s="66" t="s">
        <v>102</v>
      </c>
      <c r="C7" s="66" t="s">
        <v>99</v>
      </c>
      <c r="D7" s="66" t="s">
        <v>175</v>
      </c>
      <c r="E7" s="88">
        <v>31.01</v>
      </c>
      <c r="F7" s="89">
        <v>10</v>
      </c>
      <c r="G7" s="90">
        <v>41.01</v>
      </c>
      <c r="H7" s="69">
        <v>900</v>
      </c>
      <c r="I7" s="65">
        <f t="shared" si="0"/>
        <v>36909</v>
      </c>
      <c r="J7" s="65"/>
    </row>
    <row r="8" spans="1:10" ht="15">
      <c r="A8" s="64" t="s">
        <v>157</v>
      </c>
      <c r="B8" s="66" t="s">
        <v>102</v>
      </c>
      <c r="C8" s="66" t="s">
        <v>99</v>
      </c>
      <c r="D8" s="66" t="s">
        <v>175</v>
      </c>
      <c r="E8" s="88">
        <v>31.01</v>
      </c>
      <c r="F8" s="89">
        <v>10</v>
      </c>
      <c r="G8" s="90">
        <v>41.01</v>
      </c>
      <c r="H8" s="69">
        <v>900</v>
      </c>
      <c r="I8" s="65">
        <f t="shared" si="0"/>
        <v>36909</v>
      </c>
      <c r="J8" s="65"/>
    </row>
    <row r="9" spans="1:10" ht="15">
      <c r="A9" s="64" t="s">
        <v>158</v>
      </c>
      <c r="B9" s="66" t="s">
        <v>102</v>
      </c>
      <c r="C9" s="66" t="s">
        <v>99</v>
      </c>
      <c r="D9" s="66" t="s">
        <v>175</v>
      </c>
      <c r="E9" s="88">
        <v>31.9</v>
      </c>
      <c r="F9" s="89">
        <v>10.3</v>
      </c>
      <c r="G9" s="90">
        <v>42.2</v>
      </c>
      <c r="H9" s="69">
        <v>900</v>
      </c>
      <c r="I9" s="65">
        <f t="shared" si="0"/>
        <v>37980</v>
      </c>
      <c r="J9" s="65"/>
    </row>
    <row r="10" ht="12.75">
      <c r="G10" s="50">
        <f>SUM(G2:G9)</f>
        <v>332.84</v>
      </c>
    </row>
    <row r="22" ht="15">
      <c r="L22" s="84"/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Biserka</dc:creator>
  <cp:keywords/>
  <dc:description/>
  <cp:lastModifiedBy>Biserka</cp:lastModifiedBy>
  <cp:lastPrinted>2013-05-01T12:50:45Z</cp:lastPrinted>
  <dcterms:created xsi:type="dcterms:W3CDTF">2012-10-05T11:07:04Z</dcterms:created>
  <dcterms:modified xsi:type="dcterms:W3CDTF">2013-05-07T11:00:41Z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