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<sst xmlns="http://schemas.openxmlformats.org/spreadsheetml/2006/main" count="70" uniqueCount="51">
  <si>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№</t>
  </si>
  <si>
    <t>К%</t>
  </si>
  <si>
    <t>Ксп</t>
  </si>
  <si>
    <t>С2</t>
  </si>
  <si>
    <t>С1+С2</t>
  </si>
  <si>
    <t>F2</t>
  </si>
  <si>
    <t>ПЛОЩ</t>
  </si>
  <si>
    <t>ЕТАЖ</t>
  </si>
  <si>
    <t>ОБЩИ ЧАСТИ</t>
  </si>
  <si>
    <t>ОБЕКТ</t>
  </si>
  <si>
    <t>ОБЩА ПЛОЩ</t>
  </si>
  <si>
    <t>=</t>
  </si>
  <si>
    <t>ВИД</t>
  </si>
  <si>
    <t>СТУДИО</t>
  </si>
  <si>
    <t>ЦЕНА</t>
  </si>
  <si>
    <t xml:space="preserve">ГАРАЖ №4 </t>
  </si>
  <si>
    <t>МАГАЗИН №2</t>
  </si>
  <si>
    <t>АПАРТАМЕНТ №1</t>
  </si>
  <si>
    <t>АПАРТАМЕНТ №6</t>
  </si>
  <si>
    <t>АПАРТАМЕНТ №12</t>
  </si>
  <si>
    <t>АПАРТАМЕНТ №13</t>
  </si>
  <si>
    <t>Четвърти етаж, на кота +8,94</t>
  </si>
  <si>
    <t>АПАРТАМЕНТ №25</t>
  </si>
  <si>
    <t>АПАРТАМЕНТ №26</t>
  </si>
  <si>
    <t>АПАРТАМЕНТ №27</t>
  </si>
  <si>
    <t>АПАРТАМЕНТ №30</t>
  </si>
  <si>
    <t>АПАРТАМЕНТ №36</t>
  </si>
  <si>
    <t>АПАРТАМЕНТ №38</t>
  </si>
  <si>
    <t>АПАРТАМЕНТ №45</t>
  </si>
  <si>
    <t>АПАРТАМЕНТ №46</t>
  </si>
  <si>
    <t>АПАРТАМЕНТ №47</t>
  </si>
  <si>
    <t>АПАРТАМЕНТ №48</t>
  </si>
  <si>
    <t>АПАРТАМЕНТ №49</t>
  </si>
  <si>
    <t>АПАРТАМЕНТ №50</t>
  </si>
  <si>
    <t>АПАРТАМЕНТ №52</t>
  </si>
  <si>
    <t>АПАРТАМЕНТ №53</t>
  </si>
  <si>
    <t>АПАРТАМЕНТ №54</t>
  </si>
  <si>
    <r>
      <t xml:space="preserve">     </t>
    </r>
    <r>
      <rPr>
        <b/>
        <sz val="10"/>
        <rFont val="Arial"/>
        <family val="2"/>
      </rPr>
      <t xml:space="preserve"> ПЪРВИ ЕТАЖ,  на кота 0,00</t>
    </r>
  </si>
  <si>
    <t xml:space="preserve">     ВТОРИ ЕТАЖ, на кота +3,40</t>
  </si>
  <si>
    <t xml:space="preserve">       ЧЕТВЪРТИ ЕТАЖ, на кота +8,94</t>
  </si>
  <si>
    <t xml:space="preserve">       ПЕТИ ЕТАЖ, на кота +11,71</t>
  </si>
  <si>
    <t xml:space="preserve">       ШЕСТИ ЕТАЖ,  на кота +14,48</t>
  </si>
  <si>
    <t>1 спалня</t>
  </si>
  <si>
    <r>
      <t>ЦЕНА НА М</t>
    </r>
    <r>
      <rPr>
        <b/>
        <sz val="16"/>
        <rFont val="Calibri"/>
        <family val="2"/>
      </rPr>
      <t>²</t>
    </r>
  </si>
  <si>
    <t>тераси извън РЗП</t>
  </si>
  <si>
    <r>
      <t xml:space="preserve">                                                     </t>
    </r>
    <r>
      <rPr>
        <b/>
        <sz val="20"/>
        <rFont val="Arial"/>
        <family val="2"/>
      </rPr>
      <t>АКЦИЯ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   "ЖИЛИЩНА СГРАДА с магазини и гаражи"  </t>
    </r>
    <r>
      <rPr>
        <b/>
        <sz val="18"/>
        <rFont val="Arial"/>
        <family val="2"/>
      </rPr>
      <t>АГЛАЯ 4</t>
    </r>
  </si>
  <si>
    <t xml:space="preserve">                                         гр.ПОМОРИЕ,  ул. Княз Александър Батенберг №10  </t>
  </si>
  <si>
    <t>АПАРТАМЕНТ №37</t>
  </si>
  <si>
    <t>ГАРАЖ №6</t>
  </si>
  <si>
    <t>АПАРТАМЕНТ №28</t>
  </si>
  <si>
    <t>АПАРТАМЕНТ №7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</si>
</sst>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_-* #,##0\ [$€-40B]_-;\-* #,##0\ [$€-40B]_-;_-* &quot;-&quot;\ [$€-40B]_-;_-@_-"/>
    <numFmt numFmtId="182" formatCode="_-* #,##0\ [$€-1]_-;\-* #,##0\ [$€-1]_-;_-* &quot;-&quot;\ [$€-1]_-;_-@_-"/>
    <numFmt numFmtId="183" formatCode="_-* #,##0.00\ [$€-1]_-;\-* #,##0.00\ [$€-1]_-;_-* &quot;-&quot;??\ [$€-1]_-;_-@_-"/>
    <numFmt numFmtId="184" formatCode="0.00;[Red]0.00"/>
    <numFmt numFmtId="185" formatCode="#,##0\ [$€-1];[Red]#,##0\ [$€-1]"/>
    <numFmt numFmtId="186" formatCode="#,##0.00\ [$€-1];[Red]#,##0.00\ [$€-1]"/>
    <numFmt numFmtId="187" formatCode="#,##0\ [$€-1];[Red]\-#,##0\ [$€-1]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3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8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85" fontId="2" fillId="0" borderId="0" xfId="0" applyNumberFormat="1" applyFont="1" applyAlignment="1">
      <alignment horizontal="center"/>
    </xf>
    <xf numFmtId="184" fontId="0" fillId="33" borderId="0" xfId="0" applyNumberFormat="1" applyFill="1" applyAlignment="1">
      <alignment/>
    </xf>
    <xf numFmtId="184" fontId="0" fillId="33" borderId="0" xfId="0" applyNumberFormat="1" applyFont="1" applyFill="1" applyAlignment="1">
      <alignment/>
    </xf>
    <xf numFmtId="18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84" fontId="0" fillId="33" borderId="10" xfId="0" applyNumberForma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85" fontId="2" fillId="34" borderId="11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/>
    </xf>
    <xf numFmtId="170" fontId="2" fillId="35" borderId="11" xfId="43" applyFont="1" applyFill="1" applyBorder="1" applyAlignment="1">
      <alignment horizontal="center"/>
    </xf>
    <xf numFmtId="185" fontId="2" fillId="35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84" fontId="2" fillId="0" borderId="11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right"/>
    </xf>
    <xf numFmtId="184" fontId="2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2" fontId="2" fillId="36" borderId="11" xfId="0" applyNumberFormat="1" applyFont="1" applyFill="1" applyBorder="1" applyAlignment="1">
      <alignment/>
    </xf>
    <xf numFmtId="2" fontId="2" fillId="37" borderId="11" xfId="0" applyNumberFormat="1" applyFont="1" applyFill="1" applyBorder="1" applyAlignment="1">
      <alignment/>
    </xf>
    <xf numFmtId="2" fontId="2" fillId="38" borderId="11" xfId="0" applyNumberFormat="1" applyFont="1" applyFill="1" applyBorder="1" applyAlignment="1">
      <alignment horizontal="right"/>
    </xf>
    <xf numFmtId="184" fontId="0" fillId="0" borderId="11" xfId="0" applyNumberFormat="1" applyFill="1" applyBorder="1" applyAlignment="1">
      <alignment/>
    </xf>
    <xf numFmtId="18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2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184" fontId="2" fillId="0" borderId="14" xfId="0" applyNumberFormat="1" applyFont="1" applyBorder="1" applyAlignment="1">
      <alignment/>
    </xf>
    <xf numFmtId="185" fontId="2" fillId="0" borderId="14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184" fontId="2" fillId="0" borderId="16" xfId="0" applyNumberFormat="1" applyFont="1" applyFill="1" applyBorder="1" applyAlignment="1">
      <alignment/>
    </xf>
    <xf numFmtId="185" fontId="2" fillId="0" borderId="16" xfId="0" applyNumberFormat="1" applyFont="1" applyFill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184" fontId="2" fillId="0" borderId="16" xfId="0" applyNumberFormat="1" applyFont="1" applyBorder="1" applyAlignment="1">
      <alignment/>
    </xf>
    <xf numFmtId="187" fontId="2" fillId="0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4" borderId="18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5" fillId="34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421875" style="0" customWidth="1"/>
    <col min="2" max="2" width="22.00390625" style="0" customWidth="1"/>
    <col min="3" max="3" width="6.28125" style="11" bestFit="1" customWidth="1"/>
    <col min="4" max="4" width="9.28125" style="0" bestFit="1" customWidth="1"/>
    <col min="5" max="5" width="6.7109375" style="0" bestFit="1" customWidth="1"/>
    <col min="6" max="6" width="7.140625" style="0" hidden="1" customWidth="1"/>
    <col min="7" max="8" width="4.7109375" style="0" hidden="1" customWidth="1"/>
    <col min="9" max="9" width="5.7109375" style="0" hidden="1" customWidth="1"/>
    <col min="10" max="11" width="4.140625" style="0" hidden="1" customWidth="1"/>
    <col min="12" max="12" width="8.8515625" style="0" hidden="1" customWidth="1"/>
    <col min="13" max="13" width="4.421875" style="0" hidden="1" customWidth="1"/>
    <col min="14" max="14" width="6.421875" style="0" hidden="1" customWidth="1"/>
    <col min="15" max="15" width="7.7109375" style="0" hidden="1" customWidth="1"/>
    <col min="16" max="16" width="8.140625" style="0" hidden="1" customWidth="1"/>
    <col min="17" max="17" width="7.421875" style="0" hidden="1" customWidth="1"/>
    <col min="18" max="18" width="13.7109375" style="0" bestFit="1" customWidth="1"/>
    <col min="19" max="19" width="13.140625" style="0" bestFit="1" customWidth="1"/>
    <col min="20" max="20" width="12.421875" style="7" bestFit="1" customWidth="1"/>
    <col min="21" max="21" width="29.7109375" style="7" customWidth="1"/>
    <col min="22" max="22" width="22.421875" style="3" customWidth="1"/>
  </cols>
  <sheetData>
    <row r="1" spans="1:22" ht="27.75" thickBot="1" thickTop="1">
      <c r="A1" s="92"/>
      <c r="B1" s="96" t="s">
        <v>45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8"/>
      <c r="V1" s="10" t="s">
        <v>44</v>
      </c>
    </row>
    <row r="2" spans="1:21" ht="18" customHeight="1" thickBot="1">
      <c r="A2" s="93"/>
      <c r="B2" s="14" t="s">
        <v>46</v>
      </c>
      <c r="C2" s="15"/>
      <c r="D2" s="16"/>
      <c r="E2" s="16"/>
      <c r="F2" s="16"/>
      <c r="G2" s="16"/>
      <c r="H2" s="16"/>
      <c r="I2" s="16"/>
      <c r="J2" s="16"/>
      <c r="K2" s="16"/>
      <c r="L2" s="16"/>
      <c r="M2" s="17"/>
      <c r="N2" s="18"/>
      <c r="O2" s="18"/>
      <c r="P2" s="18"/>
      <c r="Q2" s="16"/>
      <c r="R2" s="16"/>
      <c r="S2" s="16"/>
      <c r="T2" s="19"/>
      <c r="U2" s="19"/>
    </row>
    <row r="3" spans="1:21" ht="21.75" thickBot="1">
      <c r="A3" s="20" t="s">
        <v>0</v>
      </c>
      <c r="B3" s="21" t="s">
        <v>9</v>
      </c>
      <c r="C3" s="21" t="s">
        <v>7</v>
      </c>
      <c r="D3" s="21" t="s">
        <v>12</v>
      </c>
      <c r="E3" s="21" t="s">
        <v>6</v>
      </c>
      <c r="F3" s="22"/>
      <c r="G3" s="22"/>
      <c r="H3" s="22"/>
      <c r="I3" s="22"/>
      <c r="J3" s="22"/>
      <c r="K3" s="22"/>
      <c r="L3" s="23"/>
      <c r="M3" s="22" t="s">
        <v>2</v>
      </c>
      <c r="N3" s="22" t="s">
        <v>3</v>
      </c>
      <c r="O3" s="22" t="s">
        <v>4</v>
      </c>
      <c r="P3" s="22" t="s">
        <v>1</v>
      </c>
      <c r="Q3" s="22" t="s">
        <v>5</v>
      </c>
      <c r="R3" s="21" t="s">
        <v>8</v>
      </c>
      <c r="S3" s="21" t="s">
        <v>10</v>
      </c>
      <c r="T3" s="24" t="s">
        <v>43</v>
      </c>
      <c r="U3" s="24" t="s">
        <v>14</v>
      </c>
    </row>
    <row r="4" spans="1:21" ht="13.5" thickBot="1">
      <c r="A4" s="90" t="s">
        <v>37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ht="15" customHeight="1" thickBot="1">
      <c r="A5" s="25">
        <v>3</v>
      </c>
      <c r="B5" s="26" t="s">
        <v>15</v>
      </c>
      <c r="C5" s="27">
        <v>1</v>
      </c>
      <c r="D5" s="28"/>
      <c r="E5" s="28">
        <v>26.67</v>
      </c>
      <c r="F5" s="34"/>
      <c r="G5" s="34"/>
      <c r="H5" s="34"/>
      <c r="I5" s="34"/>
      <c r="J5" s="34"/>
      <c r="K5" s="35"/>
      <c r="L5" s="35"/>
      <c r="M5" s="34"/>
      <c r="N5" s="36"/>
      <c r="O5" s="35"/>
      <c r="P5" s="36"/>
      <c r="Q5" s="36"/>
      <c r="R5" s="28">
        <v>3.53</v>
      </c>
      <c r="S5" s="32">
        <v>30.2</v>
      </c>
      <c r="T5" s="33">
        <v>600</v>
      </c>
      <c r="U5" s="33">
        <f>S5*T5</f>
        <v>18120</v>
      </c>
    </row>
    <row r="6" spans="1:21" ht="15" customHeight="1" thickBot="1">
      <c r="A6" s="25">
        <v>4</v>
      </c>
      <c r="B6" s="26" t="s">
        <v>48</v>
      </c>
      <c r="C6" s="27">
        <v>1</v>
      </c>
      <c r="D6" s="28"/>
      <c r="E6" s="28">
        <v>20.5</v>
      </c>
      <c r="F6" s="34"/>
      <c r="G6" s="34"/>
      <c r="H6" s="34"/>
      <c r="I6" s="34"/>
      <c r="J6" s="34"/>
      <c r="K6" s="35"/>
      <c r="L6" s="35"/>
      <c r="M6" s="34"/>
      <c r="N6" s="36"/>
      <c r="O6" s="35"/>
      <c r="P6" s="36"/>
      <c r="Q6" s="36"/>
      <c r="R6" s="28">
        <v>2.72</v>
      </c>
      <c r="S6" s="32">
        <v>23.22</v>
      </c>
      <c r="T6" s="33">
        <v>600</v>
      </c>
      <c r="U6" s="33">
        <f>T6*S6</f>
        <v>13932</v>
      </c>
    </row>
    <row r="7" spans="1:22" s="1" customFormat="1" ht="15" customHeight="1" thickBot="1">
      <c r="A7" s="25">
        <v>5</v>
      </c>
      <c r="B7" s="26" t="s">
        <v>16</v>
      </c>
      <c r="C7" s="27">
        <v>1</v>
      </c>
      <c r="D7" s="28"/>
      <c r="E7" s="28">
        <v>66.35</v>
      </c>
      <c r="F7" s="29"/>
      <c r="G7" s="29"/>
      <c r="H7" s="29"/>
      <c r="I7" s="29"/>
      <c r="J7" s="29"/>
      <c r="K7" s="30"/>
      <c r="L7" s="30"/>
      <c r="M7" s="29"/>
      <c r="N7" s="29"/>
      <c r="O7" s="30"/>
      <c r="P7" s="31"/>
      <c r="Q7" s="31"/>
      <c r="R7" s="28">
        <v>8.54</v>
      </c>
      <c r="S7" s="32">
        <v>74.89</v>
      </c>
      <c r="T7" s="33">
        <v>1200</v>
      </c>
      <c r="U7" s="33">
        <f>S7*T7</f>
        <v>89868</v>
      </c>
      <c r="V7" s="8"/>
    </row>
    <row r="8" spans="1:22" s="1" customFormat="1" ht="15" customHeight="1" thickBot="1">
      <c r="A8" s="25">
        <v>6</v>
      </c>
      <c r="B8" s="37" t="s">
        <v>17</v>
      </c>
      <c r="C8" s="27">
        <v>1</v>
      </c>
      <c r="D8" s="38" t="s">
        <v>42</v>
      </c>
      <c r="E8" s="26">
        <v>52.94</v>
      </c>
      <c r="F8" s="31"/>
      <c r="G8" s="29"/>
      <c r="H8" s="29"/>
      <c r="I8" s="29"/>
      <c r="J8" s="29"/>
      <c r="K8" s="30"/>
      <c r="L8" s="30"/>
      <c r="M8" s="29"/>
      <c r="N8" s="29"/>
      <c r="O8" s="30"/>
      <c r="P8" s="31"/>
      <c r="Q8" s="31"/>
      <c r="R8" s="28">
        <v>6.69</v>
      </c>
      <c r="S8" s="32">
        <v>59.63</v>
      </c>
      <c r="T8" s="33">
        <v>680</v>
      </c>
      <c r="U8" s="33">
        <f>S8*T8</f>
        <v>40548.4</v>
      </c>
      <c r="V8" s="13">
        <v>4.34</v>
      </c>
    </row>
    <row r="9" spans="1:22" s="2" customFormat="1" ht="15" customHeight="1" thickBot="1">
      <c r="A9" s="94" t="s">
        <v>38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"/>
    </row>
    <row r="10" spans="1:21" ht="15" customHeight="1" thickBot="1">
      <c r="A10" s="25">
        <v>10</v>
      </c>
      <c r="B10" s="37" t="s">
        <v>18</v>
      </c>
      <c r="C10" s="27">
        <v>2</v>
      </c>
      <c r="D10" s="39" t="s">
        <v>13</v>
      </c>
      <c r="E10" s="28">
        <v>37.04</v>
      </c>
      <c r="F10" s="31"/>
      <c r="G10" s="29"/>
      <c r="H10" s="29"/>
      <c r="I10" s="29"/>
      <c r="J10" s="29"/>
      <c r="K10" s="30"/>
      <c r="L10" s="30"/>
      <c r="M10" s="29"/>
      <c r="N10" s="29"/>
      <c r="O10" s="30"/>
      <c r="P10" s="31"/>
      <c r="Q10" s="31"/>
      <c r="R10" s="40">
        <v>4.91</v>
      </c>
      <c r="S10" s="41">
        <v>41.95</v>
      </c>
      <c r="T10" s="33">
        <v>700</v>
      </c>
      <c r="U10" s="33">
        <f>S10*T10</f>
        <v>29365.000000000004</v>
      </c>
    </row>
    <row r="11" spans="1:21" ht="15" customHeight="1" thickBot="1">
      <c r="A11" s="25">
        <v>11</v>
      </c>
      <c r="B11" s="37" t="s">
        <v>50</v>
      </c>
      <c r="C11" s="27">
        <v>2</v>
      </c>
      <c r="D11" s="39" t="s">
        <v>13</v>
      </c>
      <c r="E11" s="28">
        <v>37.07</v>
      </c>
      <c r="F11" s="31">
        <v>4.92</v>
      </c>
      <c r="G11" s="29">
        <v>41.99</v>
      </c>
      <c r="H11" s="87">
        <v>700</v>
      </c>
      <c r="I11" s="87">
        <v>29393</v>
      </c>
      <c r="J11" s="29"/>
      <c r="K11" s="30"/>
      <c r="L11" s="30"/>
      <c r="M11" s="29"/>
      <c r="N11" s="29"/>
      <c r="O11" s="30"/>
      <c r="P11" s="31"/>
      <c r="Q11" s="31"/>
      <c r="R11" s="40">
        <v>4.91</v>
      </c>
      <c r="S11" s="41">
        <v>41.95</v>
      </c>
      <c r="T11" s="33">
        <v>700</v>
      </c>
      <c r="U11" s="33">
        <f>S11*T11</f>
        <v>29365.000000000004</v>
      </c>
    </row>
    <row r="12" spans="1:21" ht="15" customHeight="1" thickBot="1">
      <c r="A12" s="25">
        <v>12</v>
      </c>
      <c r="B12" s="37" t="s">
        <v>19</v>
      </c>
      <c r="C12" s="27">
        <v>2</v>
      </c>
      <c r="D12" s="38" t="s">
        <v>42</v>
      </c>
      <c r="E12" s="26">
        <v>70.21</v>
      </c>
      <c r="F12" s="31">
        <v>1</v>
      </c>
      <c r="G12" s="29">
        <v>0.96</v>
      </c>
      <c r="H12" s="29"/>
      <c r="I12" s="29">
        <v>1.01</v>
      </c>
      <c r="J12" s="29">
        <v>0.9</v>
      </c>
      <c r="K12" s="29">
        <v>600</v>
      </c>
      <c r="L12" s="30">
        <f>E12*F12*G12*I12*J12*K12</f>
        <v>36760.83263999999</v>
      </c>
      <c r="M12" s="29">
        <v>0.5</v>
      </c>
      <c r="N12" s="30" t="e">
        <f>K12-#REF!-M12</f>
        <v>#REF!</v>
      </c>
      <c r="O12" s="30" t="e">
        <f>L12+N12</f>
        <v>#REF!</v>
      </c>
      <c r="P12" s="31" t="e">
        <f>O12/$O$17*100</f>
        <v>#REF!</v>
      </c>
      <c r="Q12" s="31" t="e">
        <f>P12*$Q$17/100</f>
        <v>#REF!</v>
      </c>
      <c r="R12" s="40">
        <v>8.59</v>
      </c>
      <c r="S12" s="41">
        <v>78.8</v>
      </c>
      <c r="T12" s="33">
        <v>820</v>
      </c>
      <c r="U12" s="33">
        <f>S12*T12</f>
        <v>64616</v>
      </c>
    </row>
    <row r="13" spans="1:21" ht="15" customHeight="1" thickBot="1">
      <c r="A13" s="25">
        <v>13</v>
      </c>
      <c r="B13" s="37" t="s">
        <v>20</v>
      </c>
      <c r="C13" s="27">
        <v>2</v>
      </c>
      <c r="D13" s="39" t="s">
        <v>13</v>
      </c>
      <c r="E13" s="26">
        <v>33.87</v>
      </c>
      <c r="F13" s="29">
        <v>1.02</v>
      </c>
      <c r="G13" s="29">
        <v>0.96</v>
      </c>
      <c r="H13" s="29"/>
      <c r="I13" s="29">
        <v>1.01</v>
      </c>
      <c r="J13" s="29">
        <v>0.9</v>
      </c>
      <c r="K13" s="29">
        <v>600</v>
      </c>
      <c r="L13" s="30">
        <f>E13*F13*G13*I13*J13*K13</f>
        <v>18088.4658816</v>
      </c>
      <c r="M13" s="29">
        <v>0.5</v>
      </c>
      <c r="N13" s="30" t="e">
        <f>K13-#REF!-M13</f>
        <v>#REF!</v>
      </c>
      <c r="O13" s="30" t="e">
        <f>L13+N13</f>
        <v>#REF!</v>
      </c>
      <c r="P13" s="31" t="e">
        <f>O13/$O$17*100</f>
        <v>#REF!</v>
      </c>
      <c r="Q13" s="31" t="e">
        <f>P13*$Q$17/100</f>
        <v>#REF!</v>
      </c>
      <c r="R13" s="40">
        <v>4.06</v>
      </c>
      <c r="S13" s="41">
        <v>37.93</v>
      </c>
      <c r="T13" s="33">
        <v>770</v>
      </c>
      <c r="U13" s="33">
        <f>S13*T13</f>
        <v>29206.1</v>
      </c>
    </row>
    <row r="14" spans="1:21" ht="13.5" hidden="1" thickBot="1">
      <c r="A14" s="42"/>
      <c r="B14" s="26" t="s">
        <v>21</v>
      </c>
      <c r="C14" s="27"/>
      <c r="D14" s="26"/>
      <c r="E14" s="26"/>
      <c r="F14" s="44"/>
      <c r="G14" s="44"/>
      <c r="H14" s="44"/>
      <c r="I14" s="44"/>
      <c r="J14" s="45"/>
      <c r="K14" s="45"/>
      <c r="L14" s="45"/>
      <c r="M14" s="45"/>
      <c r="N14" s="46"/>
      <c r="O14" s="46"/>
      <c r="P14" s="36"/>
      <c r="Q14" s="31"/>
      <c r="R14" s="40"/>
      <c r="S14" s="47" t="s">
        <v>11</v>
      </c>
      <c r="T14" s="48"/>
      <c r="U14" s="48"/>
    </row>
    <row r="15" spans="1:21" ht="13.5" hidden="1" thickBot="1">
      <c r="A15" s="42">
        <v>34</v>
      </c>
      <c r="B15" s="37" t="s">
        <v>22</v>
      </c>
      <c r="C15" s="27">
        <v>4</v>
      </c>
      <c r="D15" s="28"/>
      <c r="E15" s="28">
        <v>57.48</v>
      </c>
      <c r="F15" s="45"/>
      <c r="G15" s="45"/>
      <c r="H15" s="45"/>
      <c r="I15" s="45"/>
      <c r="J15" s="45"/>
      <c r="K15" s="45"/>
      <c r="L15" s="46"/>
      <c r="M15" s="45"/>
      <c r="N15" s="46"/>
      <c r="O15" s="46"/>
      <c r="P15" s="49"/>
      <c r="Q15" s="49"/>
      <c r="R15" s="50"/>
      <c r="S15" s="47"/>
      <c r="T15" s="48"/>
      <c r="U15" s="48"/>
    </row>
    <row r="16" spans="1:21" ht="13.5" hidden="1" thickBot="1">
      <c r="A16" s="42">
        <v>35</v>
      </c>
      <c r="B16" s="37" t="s">
        <v>23</v>
      </c>
      <c r="C16" s="27">
        <v>4</v>
      </c>
      <c r="D16" s="28"/>
      <c r="E16" s="28">
        <v>37.04</v>
      </c>
      <c r="F16" s="44"/>
      <c r="G16" s="44"/>
      <c r="H16" s="44"/>
      <c r="I16" s="44"/>
      <c r="J16" s="45"/>
      <c r="K16" s="45"/>
      <c r="L16" s="45"/>
      <c r="M16" s="45"/>
      <c r="N16" s="45"/>
      <c r="O16" s="46"/>
      <c r="P16" s="36"/>
      <c r="Q16" s="31"/>
      <c r="R16" s="40"/>
      <c r="S16" s="47"/>
      <c r="T16" s="48"/>
      <c r="U16" s="48"/>
    </row>
    <row r="17" spans="1:21" ht="13.5" hidden="1" thickBot="1">
      <c r="A17" s="42">
        <v>36</v>
      </c>
      <c r="B17" s="37" t="s">
        <v>24</v>
      </c>
      <c r="C17" s="27">
        <v>4</v>
      </c>
      <c r="D17" s="26"/>
      <c r="E17" s="26">
        <v>37.07</v>
      </c>
      <c r="F17" s="51"/>
      <c r="G17" s="51"/>
      <c r="H17" s="51"/>
      <c r="I17" s="51"/>
      <c r="J17" s="51"/>
      <c r="K17" s="51"/>
      <c r="L17" s="52"/>
      <c r="M17" s="51"/>
      <c r="N17" s="52"/>
      <c r="O17" s="52"/>
      <c r="P17" s="53"/>
      <c r="Q17" s="54"/>
      <c r="R17" s="55"/>
      <c r="S17" s="56"/>
      <c r="T17" s="48"/>
      <c r="U17" s="48"/>
    </row>
    <row r="18" spans="1:21" ht="13.5" thickBot="1">
      <c r="A18" s="95" t="s">
        <v>39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</row>
    <row r="19" spans="1:21" ht="13.5" thickBot="1">
      <c r="A19" s="42">
        <v>16</v>
      </c>
      <c r="B19" s="37" t="s">
        <v>23</v>
      </c>
      <c r="C19" s="27">
        <v>4</v>
      </c>
      <c r="D19" s="39" t="s">
        <v>13</v>
      </c>
      <c r="E19" s="28">
        <v>37.04</v>
      </c>
      <c r="F19" s="51"/>
      <c r="G19" s="51"/>
      <c r="H19" s="51"/>
      <c r="I19" s="51"/>
      <c r="J19" s="51"/>
      <c r="K19" s="51"/>
      <c r="L19" s="52"/>
      <c r="M19" s="51"/>
      <c r="N19" s="52"/>
      <c r="O19" s="52"/>
      <c r="P19" s="53"/>
      <c r="Q19" s="54"/>
      <c r="R19" s="40">
        <v>4.91</v>
      </c>
      <c r="S19" s="32">
        <v>41.95</v>
      </c>
      <c r="T19" s="48">
        <v>700</v>
      </c>
      <c r="U19" s="48">
        <f>S19*T19</f>
        <v>29365.000000000004</v>
      </c>
    </row>
    <row r="20" spans="1:21" ht="13.5" thickBot="1">
      <c r="A20" s="42">
        <v>18</v>
      </c>
      <c r="B20" s="6" t="s">
        <v>49</v>
      </c>
      <c r="C20" s="27">
        <v>4</v>
      </c>
      <c r="D20" s="85" t="s">
        <v>42</v>
      </c>
      <c r="E20" s="75">
        <v>59.97</v>
      </c>
      <c r="F20" s="51"/>
      <c r="G20" s="51"/>
      <c r="H20" s="51"/>
      <c r="I20" s="51"/>
      <c r="J20" s="51"/>
      <c r="K20" s="51"/>
      <c r="L20" s="52"/>
      <c r="M20" s="51"/>
      <c r="N20" s="52"/>
      <c r="O20" s="52"/>
      <c r="P20" s="53"/>
      <c r="Q20" s="54"/>
      <c r="R20" s="83">
        <v>7.8</v>
      </c>
      <c r="S20" s="86">
        <v>67.77</v>
      </c>
      <c r="T20" s="84">
        <v>770</v>
      </c>
      <c r="U20" s="48">
        <f>T20*S20</f>
        <v>52182.899999999994</v>
      </c>
    </row>
    <row r="21" spans="1:21" ht="13.5" thickBot="1">
      <c r="A21" s="42">
        <v>19</v>
      </c>
      <c r="B21" s="37" t="s">
        <v>25</v>
      </c>
      <c r="C21" s="27">
        <v>4</v>
      </c>
      <c r="D21" s="39" t="s">
        <v>13</v>
      </c>
      <c r="E21" s="26">
        <v>37.13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8">
        <v>4.73</v>
      </c>
      <c r="S21" s="57">
        <v>41.86</v>
      </c>
      <c r="T21" s="48">
        <v>770</v>
      </c>
      <c r="U21" s="48">
        <f>S21*T21</f>
        <v>32232.2</v>
      </c>
    </row>
    <row r="22" spans="1:21" ht="13.5" thickBot="1">
      <c r="A22" s="88" t="s">
        <v>40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</row>
    <row r="23" spans="1:21" ht="13.5" thickBot="1">
      <c r="A23" s="42">
        <v>21</v>
      </c>
      <c r="B23" s="37" t="s">
        <v>26</v>
      </c>
      <c r="C23" s="27">
        <v>5</v>
      </c>
      <c r="D23" s="39" t="s">
        <v>13</v>
      </c>
      <c r="E23" s="28">
        <v>37.04</v>
      </c>
      <c r="F23" s="37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28"/>
      <c r="R23" s="28">
        <v>4.91</v>
      </c>
      <c r="S23" s="32">
        <v>41.95</v>
      </c>
      <c r="T23" s="48">
        <v>700</v>
      </c>
      <c r="U23" s="48">
        <f>S23*T23</f>
        <v>29365.000000000004</v>
      </c>
    </row>
    <row r="24" spans="1:21" ht="13.5" thickBot="1">
      <c r="A24" s="74">
        <v>22</v>
      </c>
      <c r="B24" s="75" t="s">
        <v>47</v>
      </c>
      <c r="C24" s="76">
        <v>5</v>
      </c>
      <c r="D24" s="77" t="s">
        <v>13</v>
      </c>
      <c r="E24" s="75">
        <v>37.07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9"/>
      <c r="R24" s="79">
        <v>4.92</v>
      </c>
      <c r="S24" s="80">
        <v>41.99</v>
      </c>
      <c r="T24" s="81">
        <v>700</v>
      </c>
      <c r="U24" s="82">
        <f>S24*T24</f>
        <v>29393</v>
      </c>
    </row>
    <row r="25" spans="1:21" ht="13.5" thickBot="1">
      <c r="A25" s="42">
        <v>23</v>
      </c>
      <c r="B25" s="37" t="s">
        <v>27</v>
      </c>
      <c r="C25" s="27">
        <v>5</v>
      </c>
      <c r="D25" s="38" t="s">
        <v>42</v>
      </c>
      <c r="E25" s="26">
        <v>57.08</v>
      </c>
      <c r="F25" s="44"/>
      <c r="G25" s="59"/>
      <c r="H25" s="59"/>
      <c r="I25" s="60"/>
      <c r="J25" s="60"/>
      <c r="K25" s="60"/>
      <c r="L25" s="61"/>
      <c r="M25" s="61"/>
      <c r="N25" s="62"/>
      <c r="O25" s="63"/>
      <c r="P25" s="64"/>
      <c r="Q25" s="28"/>
      <c r="R25" s="28">
        <v>7.42</v>
      </c>
      <c r="S25" s="57">
        <v>64.5</v>
      </c>
      <c r="T25" s="48">
        <v>770</v>
      </c>
      <c r="U25" s="48">
        <f>S25*T25</f>
        <v>49665</v>
      </c>
    </row>
    <row r="26" spans="1:21" ht="13.5" thickBot="1">
      <c r="A26" s="88" t="s">
        <v>41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1:21" ht="13.5" thickBot="1">
      <c r="A27" s="42">
        <v>29</v>
      </c>
      <c r="B27" s="37" t="s">
        <v>28</v>
      </c>
      <c r="C27" s="27">
        <v>6</v>
      </c>
      <c r="D27" s="38" t="s">
        <v>42</v>
      </c>
      <c r="E27" s="28">
        <v>57.45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37">
        <v>6.58</v>
      </c>
      <c r="S27" s="57">
        <v>64.03</v>
      </c>
      <c r="T27" s="48">
        <v>680</v>
      </c>
      <c r="U27" s="48">
        <f aca="true" t="shared" si="0" ref="U27:U34">S27*T27</f>
        <v>43540.4</v>
      </c>
    </row>
    <row r="28" spans="1:21" ht="13.5" thickBot="1">
      <c r="A28" s="42">
        <v>30</v>
      </c>
      <c r="B28" s="37" t="s">
        <v>29</v>
      </c>
      <c r="C28" s="27">
        <v>6</v>
      </c>
      <c r="D28" s="39" t="s">
        <v>13</v>
      </c>
      <c r="E28" s="28">
        <v>33.65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37">
        <v>3.78</v>
      </c>
      <c r="S28" s="57">
        <v>37.43</v>
      </c>
      <c r="T28" s="48">
        <v>700</v>
      </c>
      <c r="U28" s="48">
        <f t="shared" si="0"/>
        <v>26201</v>
      </c>
    </row>
    <row r="29" spans="1:21" ht="13.5" thickBot="1">
      <c r="A29" s="42">
        <v>31</v>
      </c>
      <c r="B29" s="37" t="s">
        <v>30</v>
      </c>
      <c r="C29" s="27">
        <v>6</v>
      </c>
      <c r="D29" s="39" t="s">
        <v>13</v>
      </c>
      <c r="E29" s="26">
        <v>33.79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7">
        <v>3.8</v>
      </c>
      <c r="S29" s="57">
        <v>37.59</v>
      </c>
      <c r="T29" s="48">
        <v>700</v>
      </c>
      <c r="U29" s="48">
        <f t="shared" si="0"/>
        <v>26313.000000000004</v>
      </c>
    </row>
    <row r="30" spans="1:21" ht="13.5" thickBot="1">
      <c r="A30" s="42">
        <v>32</v>
      </c>
      <c r="B30" s="37" t="s">
        <v>31</v>
      </c>
      <c r="C30" s="27">
        <v>6</v>
      </c>
      <c r="D30" s="38" t="s">
        <v>42</v>
      </c>
      <c r="E30" s="26">
        <v>51.19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37">
        <v>5.64</v>
      </c>
      <c r="S30" s="57">
        <v>56.83</v>
      </c>
      <c r="T30" s="48">
        <v>770</v>
      </c>
      <c r="U30" s="48">
        <f t="shared" si="0"/>
        <v>43759.1</v>
      </c>
    </row>
    <row r="31" spans="1:21" ht="13.5" thickBot="1">
      <c r="A31" s="42">
        <v>33</v>
      </c>
      <c r="B31" s="37" t="s">
        <v>32</v>
      </c>
      <c r="C31" s="27">
        <v>6</v>
      </c>
      <c r="D31" s="38" t="s">
        <v>42</v>
      </c>
      <c r="E31" s="28">
        <v>50.4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37">
        <v>5.44</v>
      </c>
      <c r="S31" s="57">
        <v>55.84</v>
      </c>
      <c r="T31" s="48">
        <v>790</v>
      </c>
      <c r="U31" s="48">
        <f>S31*T31</f>
        <v>44113.600000000006</v>
      </c>
    </row>
    <row r="32" spans="1:21" ht="13.5" thickBot="1">
      <c r="A32" s="42">
        <v>34</v>
      </c>
      <c r="B32" s="37" t="s">
        <v>33</v>
      </c>
      <c r="C32" s="27">
        <v>6</v>
      </c>
      <c r="D32" s="39" t="s">
        <v>13</v>
      </c>
      <c r="E32" s="26">
        <v>37.28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37">
        <v>4.02</v>
      </c>
      <c r="S32" s="57">
        <v>41.3</v>
      </c>
      <c r="T32" s="48">
        <v>790</v>
      </c>
      <c r="U32" s="48">
        <f t="shared" si="0"/>
        <v>32626.999999999996</v>
      </c>
    </row>
    <row r="33" spans="1:21" ht="13.5" thickBot="1">
      <c r="A33" s="43">
        <v>35</v>
      </c>
      <c r="B33" s="37" t="s">
        <v>34</v>
      </c>
      <c r="C33" s="27">
        <v>6</v>
      </c>
      <c r="D33" s="38" t="s">
        <v>42</v>
      </c>
      <c r="E33" s="28">
        <v>70.3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37">
        <v>7.51</v>
      </c>
      <c r="S33" s="57">
        <v>77.81</v>
      </c>
      <c r="T33" s="48">
        <v>880</v>
      </c>
      <c r="U33" s="48">
        <f t="shared" si="0"/>
        <v>68472.8</v>
      </c>
    </row>
    <row r="34" spans="1:21" ht="13.5" thickBot="1">
      <c r="A34" s="43">
        <v>36</v>
      </c>
      <c r="B34" s="37" t="s">
        <v>35</v>
      </c>
      <c r="C34" s="27">
        <v>6</v>
      </c>
      <c r="D34" s="39" t="s">
        <v>13</v>
      </c>
      <c r="E34" s="26">
        <v>33.91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37">
        <v>3.59</v>
      </c>
      <c r="S34" s="57">
        <v>37.5</v>
      </c>
      <c r="T34" s="48">
        <v>800</v>
      </c>
      <c r="U34" s="48">
        <f t="shared" si="0"/>
        <v>30000</v>
      </c>
    </row>
    <row r="35" spans="1:21" ht="13.5" thickBot="1">
      <c r="A35" s="65">
        <v>37</v>
      </c>
      <c r="B35" s="66" t="s">
        <v>36</v>
      </c>
      <c r="C35" s="67">
        <v>6</v>
      </c>
      <c r="D35" s="68" t="s">
        <v>42</v>
      </c>
      <c r="E35" s="69">
        <v>53.56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66">
        <v>5.66</v>
      </c>
      <c r="S35" s="71">
        <v>59.22</v>
      </c>
      <c r="T35" s="72">
        <v>800</v>
      </c>
      <c r="U35" s="72">
        <f>S35*T35</f>
        <v>47376</v>
      </c>
    </row>
    <row r="36" ht="13.5" thickTop="1"/>
    <row r="37" spans="2:19" ht="45">
      <c r="B37" s="73"/>
      <c r="E37" s="4"/>
      <c r="R37" s="4"/>
      <c r="S37" s="3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spans="2:3" ht="12.75">
      <c r="B42" s="5"/>
      <c r="C42" s="12"/>
    </row>
    <row r="43" spans="2:3" ht="12.75">
      <c r="B43" s="5"/>
      <c r="C43" s="12"/>
    </row>
    <row r="44" spans="2:3" ht="12.75">
      <c r="B44" s="5"/>
      <c r="C44" s="12"/>
    </row>
    <row r="45" spans="2:3" ht="12.75">
      <c r="B45" s="5"/>
      <c r="C45" s="12"/>
    </row>
  </sheetData>
  <sheetProtection/>
  <mergeCells count="7">
    <mergeCell ref="A22:U22"/>
    <mergeCell ref="A26:U26"/>
    <mergeCell ref="A4:U4"/>
    <mergeCell ref="A1:A2"/>
    <mergeCell ref="A9:U9"/>
    <mergeCell ref="A18:U18"/>
    <mergeCell ref="B1:U1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admin</cp:lastModifiedBy>
  <cp:lastPrinted>2016-03-03T14:55:44Z</cp:lastPrinted>
  <dcterms:created xsi:type="dcterms:W3CDTF">2001-10-25T17:09:38Z</dcterms:created>
  <dcterms:modified xsi:type="dcterms:W3CDTF">2017-06-07T13:02:27Z</dcterms:modified>
  <cp:category/>
  <cp:version/>
  <cp:contentType/>
  <cp:contentStatus/>
</cp:coreProperties>
</file>